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heaudienceagency-my.sharepoint.com/personal/megan_tripp_theaudienceagency_org/Documents/Desktop/"/>
    </mc:Choice>
  </mc:AlternateContent>
  <xr:revisionPtr revIDLastSave="0" documentId="8_{DB6FED42-3C94-4D94-BD6F-56A80C939C5D}" xr6:coauthVersionLast="47" xr6:coauthVersionMax="47" xr10:uidLastSave="{00000000-0000-0000-0000-000000000000}"/>
  <bookViews>
    <workbookView xWindow="-110" yWindow="-110" windowWidth="19420" windowHeight="10300" tabRatio="807" xr2:uid="{00000000-000D-0000-FFFF-FFFF00000000}"/>
  </bookViews>
  <sheets>
    <sheet name="1. Summary" sheetId="9" r:id="rId1"/>
    <sheet name="2. Schools" sheetId="35" r:id="rId2"/>
    <sheet name="3. Maps" sheetId="37" r:id="rId3"/>
    <sheet name="Schools Mapping_Top 100" sheetId="41" state="hidden" r:id="rId4"/>
  </sheets>
  <definedNames>
    <definedName name="_xlnm._FilterDatabase" localSheetId="1" hidden="1">'2. Schools'!$A$4:$CA$4</definedName>
    <definedName name="_xlnm._FilterDatabase" localSheetId="3" hidden="1">'Schools Mapping_Top 100'!$A$1:$J$1</definedName>
    <definedName name="LA_UA">#REF!</definedName>
    <definedName name="LEA">#REF!</definedName>
    <definedName name="LEA_UA_County_LA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41" l="1"/>
  <c r="E2" i="41"/>
  <c r="F2" i="41"/>
  <c r="C2" i="41"/>
  <c r="D2" i="41" s="1" a="1"/>
  <c r="D2" i="41" s="1"/>
  <c r="B2" i="41"/>
  <c r="A2" i="41"/>
  <c r="A4" i="41" l="1"/>
  <c r="H2" i="41" l="1"/>
  <c r="I2" i="41" l="1"/>
  <c r="J2" i="4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<sst xmlns="http://schemas.openxmlformats.org/spreadsheetml/2006/main" count="1382" uniqueCount="410">
  <si>
    <t>Schools in Target Area Report</t>
  </si>
  <si>
    <t>Organisation:</t>
  </si>
  <si>
    <t>Anytown Museum &amp; Art Gallery</t>
  </si>
  <si>
    <t>Target area:</t>
  </si>
  <si>
    <t>Redcar and Cleveland.</t>
  </si>
  <si>
    <t>High priority area(s):</t>
  </si>
  <si>
    <t>None</t>
  </si>
  <si>
    <t>Low priority area(s):</t>
  </si>
  <si>
    <t>Date of analysis:</t>
  </si>
  <si>
    <t>School priorities:</t>
  </si>
  <si>
    <t>Phase type grouping (State-funded primary, State-funded secondary)</t>
  </si>
  <si>
    <t>Arts Mark (Working Towards, Registered, Awarded Silver, Awarded Gold, Awarded Platinum)</t>
  </si>
  <si>
    <t>Excluded schools:</t>
  </si>
  <si>
    <t>Phase type grouping (State-funded nursery, Independent school)</t>
  </si>
  <si>
    <t>Admissions policy (Selective)</t>
  </si>
  <si>
    <t>Schools with below 10% of pupils eligible for the Deprivation Pupil Premium</t>
  </si>
  <si>
    <t>Schools with below 5% of pupils eligible for and known to be claiming Free School Meals</t>
  </si>
  <si>
    <t>High priority pupils:</t>
  </si>
  <si>
    <t>Pupil Premium (Eligible for the Deprivation Pupil Premium)</t>
  </si>
  <si>
    <t>Free School Meals (Eligible for and known to be claiming Free School Meals)</t>
  </si>
  <si>
    <t>Ethnic origin (Mixed: White and black Caribbean, Mixed: White and black African, Mixed: White and Asian, Any other mixed background, Asian or Asian British: Indian, Asian or Asian British: Pakistani, Asian or Asian British: Bangladeshi, Any other Asian background, Black or Black British: Caribbean, Black or Black British: African, Any other black background, Chinese, Gypsy/Roma, Any other ethnic group)</t>
  </si>
  <si>
    <t>English as a additional language (First language known or believed to be other than English)</t>
  </si>
  <si>
    <t>Low priority pupils:</t>
  </si>
  <si>
    <t>Key stage (ENR, KS5)</t>
  </si>
  <si>
    <t>Ethnic origin (White: British)</t>
  </si>
  <si>
    <t>High priority areas:</t>
  </si>
  <si>
    <t>Audience Spectrum (Frontline Families, Kaleidoscope Creativity)</t>
  </si>
  <si>
    <t>Low priority areas:</t>
  </si>
  <si>
    <t>Audience Spectrum (Metroculturals)</t>
  </si>
  <si>
    <t>Schools characteristics summary</t>
  </si>
  <si>
    <t>Measure</t>
  </si>
  <si>
    <t>All schools in target area</t>
  </si>
  <si>
    <t>Pupils at these schools</t>
  </si>
  <si>
    <t>Schools which meet criteria</t>
  </si>
  <si>
    <t>Sex of school intake</t>
  </si>
  <si>
    <t>Mixed</t>
  </si>
  <si>
    <t>Girls</t>
  </si>
  <si>
    <t>Boys</t>
  </si>
  <si>
    <t>Phase-type grouping</t>
  </si>
  <si>
    <t>State-funded nursery</t>
  </si>
  <si>
    <t>State-funded primary</t>
  </si>
  <si>
    <t>State-funded secondary</t>
  </si>
  <si>
    <t>State-funded special school</t>
  </si>
  <si>
    <t>Pupil referral unit</t>
  </si>
  <si>
    <t>Non-maintained special school</t>
  </si>
  <si>
    <t>Independent school</t>
  </si>
  <si>
    <t>Type of establishment</t>
  </si>
  <si>
    <t>Academy 16 to 19 sponsor led</t>
  </si>
  <si>
    <t>Academy 16-19 converter</t>
  </si>
  <si>
    <t>Academy alternative provision converter</t>
  </si>
  <si>
    <t>Academy alternative provision sponsor led</t>
  </si>
  <si>
    <t>Academy converter</t>
  </si>
  <si>
    <t>Academy special converter</t>
  </si>
  <si>
    <t>Academy special sponsor led</t>
  </si>
  <si>
    <t>Academy sponsor led</t>
  </si>
  <si>
    <t>City technology college</t>
  </si>
  <si>
    <t>Community school</t>
  </si>
  <si>
    <t>Community special school</t>
  </si>
  <si>
    <t>Foundation school</t>
  </si>
  <si>
    <t>Foundation special school</t>
  </si>
  <si>
    <t>Free schools</t>
  </si>
  <si>
    <t>Free schools 16 to 19</t>
  </si>
  <si>
    <t>Free schools alternative provision</t>
  </si>
  <si>
    <t>Free schools special</t>
  </si>
  <si>
    <t>Local authority nursery school</t>
  </si>
  <si>
    <t>Other independent school</t>
  </si>
  <si>
    <t>Other independent special school</t>
  </si>
  <si>
    <t>Studio schools</t>
  </si>
  <si>
    <t>University technical college</t>
  </si>
  <si>
    <t>Voluntary aided school</t>
  </si>
  <si>
    <t>Voluntary controlled school</t>
  </si>
  <si>
    <r>
      <t>Type of establishment</t>
    </r>
    <r>
      <rPr>
        <sz val="10"/>
        <color theme="1"/>
        <rFont val="Trebuchet MS"/>
        <family val="2"/>
        <scheme val="minor"/>
      </rPr>
      <t xml:space="preserve"> (grouped)</t>
    </r>
  </si>
  <si>
    <t>Academy</t>
  </si>
  <si>
    <t>Community School</t>
  </si>
  <si>
    <t>Foundation School</t>
  </si>
  <si>
    <t>Free School</t>
  </si>
  <si>
    <t>Voluntary Aided School</t>
  </si>
  <si>
    <t>Voluntary Controlled School</t>
  </si>
  <si>
    <t>Other type</t>
  </si>
  <si>
    <t>Admissions Policy</t>
  </si>
  <si>
    <t>Selective</t>
  </si>
  <si>
    <t>Non-selective</t>
  </si>
  <si>
    <t>Not applicable</t>
  </si>
  <si>
    <t>Denomination</t>
  </si>
  <si>
    <t>No religious character</t>
  </si>
  <si>
    <t>Anglican</t>
  </si>
  <si>
    <t>Christian Science</t>
  </si>
  <si>
    <t>Church of England</t>
  </si>
  <si>
    <t>Hindu</t>
  </si>
  <si>
    <t>Islam</t>
  </si>
  <si>
    <t>Jewish</t>
  </si>
  <si>
    <t>Methodist</t>
  </si>
  <si>
    <t>Multi-faith</t>
  </si>
  <si>
    <t>Muslim</t>
  </si>
  <si>
    <t>Other</t>
  </si>
  <si>
    <t>Other Anglican Faith</t>
  </si>
  <si>
    <t>Other Christian Faith</t>
  </si>
  <si>
    <t>Other Jewish Faith</t>
  </si>
  <si>
    <t>Plymouth Brethren Christian Church</t>
  </si>
  <si>
    <t>Protestant</t>
  </si>
  <si>
    <t>Roman Catholic</t>
  </si>
  <si>
    <t>Sikh</t>
  </si>
  <si>
    <t>Sunni Deobandi</t>
  </si>
  <si>
    <r>
      <t xml:space="preserve">Denomination </t>
    </r>
    <r>
      <rPr>
        <sz val="10"/>
        <color theme="1"/>
        <rFont val="Trebuchet MS"/>
        <family val="2"/>
        <scheme val="minor"/>
      </rPr>
      <t>(grouped)</t>
    </r>
  </si>
  <si>
    <t>Christian</t>
  </si>
  <si>
    <t>Rural-Urban Classification of school</t>
  </si>
  <si>
    <t>Urban major conurbation</t>
  </si>
  <si>
    <t>Urban minor conurbation</t>
  </si>
  <si>
    <t>Urban city and town</t>
  </si>
  <si>
    <t>Urban city and town in a sparse setting</t>
  </si>
  <si>
    <t>Rural town and fringe</t>
  </si>
  <si>
    <t>Rural town and fringe in a sparse setting</t>
  </si>
  <si>
    <t>Rural village</t>
  </si>
  <si>
    <t>Rural village in a sparse setting</t>
  </si>
  <si>
    <t>Rural hamlet and isolated dwellings</t>
  </si>
  <si>
    <t>Rural hamlet and isolated dwellings in a sparse setting</t>
  </si>
  <si>
    <r>
      <t>Rural-Urban Classification of school</t>
    </r>
    <r>
      <rPr>
        <sz val="10"/>
        <color theme="1"/>
        <rFont val="Trebuchet MS"/>
        <family val="2"/>
        <scheme val="minor"/>
      </rPr>
      <t xml:space="preserve"> (grouped)</t>
    </r>
  </si>
  <si>
    <t>Urban conurbation</t>
  </si>
  <si>
    <t>Artsmark</t>
  </si>
  <si>
    <t xml:space="preserve">Working Towards </t>
  </si>
  <si>
    <t xml:space="preserve">Registered </t>
  </si>
  <si>
    <t>Awarded Silver</t>
  </si>
  <si>
    <t>Awarded Gold</t>
  </si>
  <si>
    <t>Awarded Platinum</t>
  </si>
  <si>
    <t>Pupil characteristics summary</t>
  </si>
  <si>
    <t>Pupils at schools in target area</t>
  </si>
  <si>
    <t>Pupils at schools which meet criteria</t>
  </si>
  <si>
    <t>Pupil Premium</t>
  </si>
  <si>
    <t>Eligible for the Deprivation Pupil Premium</t>
  </si>
  <si>
    <t>Free School Meals</t>
  </si>
  <si>
    <t>Eligible for and known to be claiming Free School Meals</t>
  </si>
  <si>
    <t>English as a second language</t>
  </si>
  <si>
    <t>First language known or believed to be other than English</t>
  </si>
  <si>
    <t>Ethnic origin</t>
  </si>
  <si>
    <t>White: British</t>
  </si>
  <si>
    <t>White: Irish</t>
  </si>
  <si>
    <t>White: Traveller of Irish heritage</t>
  </si>
  <si>
    <t>Any other white background</t>
  </si>
  <si>
    <t>Mixed: White and black Caribbean</t>
  </si>
  <si>
    <t>Mixed: White and black African</t>
  </si>
  <si>
    <t>Mixed: White and Asian</t>
  </si>
  <si>
    <t>Any other mixed background</t>
  </si>
  <si>
    <t>Asian or Asian British: Indian</t>
  </si>
  <si>
    <t>Asian or Asian British: Pakistani</t>
  </si>
  <si>
    <t>Asian or Asian British: Bangladeshi</t>
  </si>
  <si>
    <t>Any other Asian background</t>
  </si>
  <si>
    <t>Black or Black British: Caribbean</t>
  </si>
  <si>
    <t>Black or Black British: African</t>
  </si>
  <si>
    <t>Any other black background</t>
  </si>
  <si>
    <t>Chinese</t>
  </si>
  <si>
    <t>Gypsy/Roma</t>
  </si>
  <si>
    <t>Any other ethnic group</t>
  </si>
  <si>
    <t>White British</t>
  </si>
  <si>
    <t>White Other</t>
  </si>
  <si>
    <t>BME</t>
  </si>
  <si>
    <t>All schools in target area, with scores for each measure (relative to other schools in target area)</t>
  </si>
  <si>
    <t>School info</t>
  </si>
  <si>
    <t>School type priority</t>
  </si>
  <si>
    <t>Pupil characteristics priority</t>
  </si>
  <si>
    <t>Overall priority</t>
  </si>
  <si>
    <t>School characteristics</t>
  </si>
  <si>
    <t>Pupils</t>
  </si>
  <si>
    <r>
      <t>Key stage</t>
    </r>
    <r>
      <rPr>
        <sz val="10"/>
        <color theme="0"/>
        <rFont val="Trebuchet MS"/>
        <family val="2"/>
        <scheme val="major"/>
      </rPr>
      <t xml:space="preserve"> (pupils)</t>
    </r>
  </si>
  <si>
    <r>
      <t xml:space="preserve">Year group </t>
    </r>
    <r>
      <rPr>
        <sz val="10"/>
        <color theme="0"/>
        <rFont val="Trebuchet MS"/>
        <family val="2"/>
        <scheme val="major"/>
      </rPr>
      <t>(pupils)</t>
    </r>
  </si>
  <si>
    <r>
      <t xml:space="preserve">Pupil Premium </t>
    </r>
    <r>
      <rPr>
        <sz val="10"/>
        <color theme="0"/>
        <rFont val="Trebuchet MS"/>
        <family val="2"/>
        <scheme val="major"/>
      </rPr>
      <t>(% of pupils)</t>
    </r>
  </si>
  <si>
    <r>
      <t xml:space="preserve">Free School Meals </t>
    </r>
    <r>
      <rPr>
        <sz val="10"/>
        <color theme="0"/>
        <rFont val="Trebuchet MS"/>
        <family val="2"/>
        <scheme val="major"/>
      </rPr>
      <t>(% of pupils)</t>
    </r>
  </si>
  <si>
    <r>
      <t>Ethnicity</t>
    </r>
    <r>
      <rPr>
        <sz val="10"/>
        <color theme="0"/>
        <rFont val="Trebuchet MS"/>
        <family val="2"/>
        <scheme val="major"/>
      </rPr>
      <t xml:space="preserve"> (% of pupils)</t>
    </r>
  </si>
  <si>
    <r>
      <t>EAL</t>
    </r>
    <r>
      <rPr>
        <sz val="10"/>
        <color theme="0"/>
        <rFont val="Trebuchet MS"/>
        <family val="2"/>
        <scheme val="major"/>
      </rPr>
      <t xml:space="preserve"> (% of pupils)</t>
    </r>
  </si>
  <si>
    <r>
      <t>Audience Spectrum profile of Local Authority</t>
    </r>
    <r>
      <rPr>
        <sz val="10"/>
        <color theme="0"/>
        <rFont val="Trebuchet MS"/>
        <family val="2"/>
        <scheme val="major"/>
      </rPr>
      <t xml:space="preserve"> (% of population)</t>
    </r>
  </si>
  <si>
    <t>Number</t>
  </si>
  <si>
    <t>Name</t>
  </si>
  <si>
    <t>Score</t>
  </si>
  <si>
    <t>Rank</t>
  </si>
  <si>
    <t>Sex of intake</t>
  </si>
  <si>
    <t>Phase</t>
  </si>
  <si>
    <t>Type</t>
  </si>
  <si>
    <t>Urban Rural Classification</t>
  </si>
  <si>
    <t>Postcode</t>
  </si>
  <si>
    <t>Local Authority District/Unitary Authority</t>
  </si>
  <si>
    <t>County/Unitary Authority</t>
  </si>
  <si>
    <t>Current Arts Mark status</t>
  </si>
  <si>
    <t>Arts Mark awards held since 2015</t>
  </si>
  <si>
    <t>Total</t>
  </si>
  <si>
    <t>ENR</t>
  </si>
  <si>
    <t>KS1</t>
  </si>
  <si>
    <t>KS2</t>
  </si>
  <si>
    <t>KS3</t>
  </si>
  <si>
    <t>KS4</t>
  </si>
  <si>
    <t>KS5</t>
  </si>
  <si>
    <t>E1</t>
  </si>
  <si>
    <t>E2</t>
  </si>
  <si>
    <t>N1</t>
  </si>
  <si>
    <t>N2</t>
  </si>
  <si>
    <t>R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</si>
  <si>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</si>
  <si>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</si>
  <si>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</si>
  <si>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</si>
  <si>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</si>
  <si>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</si>
  <si>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</si>
  <si>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</si>
  <si>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</si>
  <si>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</si>
  <si>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</si>
  <si>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</si>
  <si>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</si>
  <si>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</si>
  <si>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Eligible for and claiming Free School Meals</t>
  </si>
  <si>
    <t>Irish</t>
  </si>
  <si>
    <t>Traveller of Irish heritage</t>
  </si>
  <si>
    <t>White and black Caribbean</t>
  </si>
  <si>
    <t>White and black African</t>
  </si>
  <si>
    <t>White and Asian</t>
  </si>
  <si>
    <t>Indian</t>
  </si>
  <si>
    <t>Pakistani</t>
  </si>
  <si>
    <t>Bangladeshi</t>
  </si>
  <si>
    <t>Black Caribbean</t>
  </si>
  <si>
    <t>Black African</t>
  </si>
  <si>
    <t>Metroculturals</t>
  </si>
  <si>
    <t>Commuterland Culturebuffs</t>
  </si>
  <si>
    <t>Experience Seekers</t>
  </si>
  <si>
    <t>Dormitory Dependables</t>
  </si>
  <si>
    <t>Trips &amp; Treats</t>
  </si>
  <si>
    <t>Home &amp; Heritage</t>
  </si>
  <si>
    <t>Up Our Street</t>
  </si>
  <si>
    <t>Frontline Families</t>
  </si>
  <si>
    <t>Kaleidoscope Creativity</t>
  </si>
  <si>
    <t>Supported Communities</t>
  </si>
  <si>
    <t>High engagement</t>
  </si>
  <si>
    <t>Medium engagement</t>
  </si>
  <si>
    <t>Low engagement</t>
  </si>
  <si>
    <t>South Bank Community Primary School</t>
  </si>
  <si>
    <t>108</t>
  </si>
  <si>
    <t>TS 6 6SY</t>
  </si>
  <si>
    <t>Redcar and Cleveland</t>
  </si>
  <si>
    <t>Not engaged with Arts Mark programme</t>
  </si>
  <si>
    <t/>
  </si>
  <si>
    <t>St Peter's Catholic College</t>
  </si>
  <si>
    <t>107</t>
  </si>
  <si>
    <t>TS 6 6SP</t>
  </si>
  <si>
    <t>Hillsview Academy</t>
  </si>
  <si>
    <t>TS 6 9AG</t>
  </si>
  <si>
    <t>Outwood Academy Normanby</t>
  </si>
  <si>
    <t>106</t>
  </si>
  <si>
    <t>Outwood Academy Redcar</t>
  </si>
  <si>
    <t>105</t>
  </si>
  <si>
    <t>TS10 4AB</t>
  </si>
  <si>
    <t>Caedmon Primary School</t>
  </si>
  <si>
    <t>TS 6 7NA</t>
  </si>
  <si>
    <t>St Mary's Catholic Primary School</t>
  </si>
  <si>
    <t>104</t>
  </si>
  <si>
    <t>TS 6 7AD</t>
  </si>
  <si>
    <t>Mo Mowlam Academy</t>
  </si>
  <si>
    <t>TS10 1PA</t>
  </si>
  <si>
    <t>Dormanstown Primary Academy</t>
  </si>
  <si>
    <t>TS10 5LY</t>
  </si>
  <si>
    <t>Ormesby Primary School</t>
  </si>
  <si>
    <t>TS 7 9AB</t>
  </si>
  <si>
    <t>Archway</t>
  </si>
  <si>
    <t>103</t>
  </si>
  <si>
    <t>TS 6 9AD</t>
  </si>
  <si>
    <t>Lingdale Primary School</t>
  </si>
  <si>
    <t>TS12 3DU</t>
  </si>
  <si>
    <t>Freebrough Academy</t>
  </si>
  <si>
    <t>TS12 2SJ</t>
  </si>
  <si>
    <t>Rye Hills Academy</t>
  </si>
  <si>
    <t>102</t>
  </si>
  <si>
    <t>TS10 2HN</t>
  </si>
  <si>
    <t>Overfields Primary School</t>
  </si>
  <si>
    <t>TS 7 9JF</t>
  </si>
  <si>
    <t>Green Gates Primary School</t>
  </si>
  <si>
    <t>101</t>
  </si>
  <si>
    <t>TS10 4HS</t>
  </si>
  <si>
    <t>Sacred Heart Catholic Secondary</t>
  </si>
  <si>
    <t>TS10 1PJ</t>
  </si>
  <si>
    <t>Hummersea Primary School</t>
  </si>
  <si>
    <t>TS13 4XD</t>
  </si>
  <si>
    <t>Laurence Jackson School</t>
  </si>
  <si>
    <t>TS14 6RD</t>
  </si>
  <si>
    <t>Huntcliff School</t>
  </si>
  <si>
    <t>TS12 1HJ</t>
  </si>
  <si>
    <t>Nunthorpe Academy</t>
  </si>
  <si>
    <t>TS 7 0LA</t>
  </si>
  <si>
    <t>Chaloner Primary School</t>
  </si>
  <si>
    <t>100</t>
  </si>
  <si>
    <t>TS14 6JA</t>
  </si>
  <si>
    <t>Outwood Academy Bydales</t>
  </si>
  <si>
    <t>TS11 6AR</t>
  </si>
  <si>
    <t>Saint Gabriel's Catholic Primary School</t>
  </si>
  <si>
    <t>TS 7 9LF</t>
  </si>
  <si>
    <t>Whale Hill Primary School</t>
  </si>
  <si>
    <t>TS 6 8AD</t>
  </si>
  <si>
    <t>Lakes Primary School</t>
  </si>
  <si>
    <t>TS10 4JH</t>
  </si>
  <si>
    <t>Zetland Primary School</t>
  </si>
  <si>
    <t>TS10 3JL</t>
  </si>
  <si>
    <t>St Peter's Church of England Primary School</t>
  </si>
  <si>
    <t>99</t>
  </si>
  <si>
    <t>TS12 2UW</t>
  </si>
  <si>
    <t>Riverdale Primary School</t>
  </si>
  <si>
    <t>TS10 4HH</t>
  </si>
  <si>
    <t>Whitecliffe Academy</t>
  </si>
  <si>
    <t>TS13 4AD</t>
  </si>
  <si>
    <t>Highcliffe Primary School</t>
  </si>
  <si>
    <t>TS14 8AA</t>
  </si>
  <si>
    <t>Wilton Primary Academy</t>
  </si>
  <si>
    <t>TS 6 8DY</t>
  </si>
  <si>
    <t>Skelton Primary School</t>
  </si>
  <si>
    <t>98</t>
  </si>
  <si>
    <t>TS12 2LR</t>
  </si>
  <si>
    <t>New Marske Primary School</t>
  </si>
  <si>
    <t>TS11 8BN</t>
  </si>
  <si>
    <t>Coatham Church of England Primary School</t>
  </si>
  <si>
    <t>TS10 1QY</t>
  </si>
  <si>
    <t>Errington Primary School</t>
  </si>
  <si>
    <t>TS11 7BL</t>
  </si>
  <si>
    <t>Teesville Academy</t>
  </si>
  <si>
    <t>TS 6 0BZ</t>
  </si>
  <si>
    <t>John Emmerson Batty Primary School</t>
  </si>
  <si>
    <t>97</t>
  </si>
  <si>
    <t>TS10 3PG</t>
  </si>
  <si>
    <t>Badger Hill Academy</t>
  </si>
  <si>
    <t>TS12 2XR</t>
  </si>
  <si>
    <t>Teesville Primary School</t>
  </si>
  <si>
    <t>Saltburn Primary School</t>
  </si>
  <si>
    <t>Newcomen Primary School</t>
  </si>
  <si>
    <t>TS10 1NL</t>
  </si>
  <si>
    <t>Kirkleatham Hall School</t>
  </si>
  <si>
    <t>TS10 4QR</t>
  </si>
  <si>
    <t>96</t>
  </si>
  <si>
    <t>Saint Joseph's Catholic Primary School, A Catholic Voluntary Academy</t>
  </si>
  <si>
    <t>TS13 4PZ</t>
  </si>
  <si>
    <t>Ings Farm Primary School</t>
  </si>
  <si>
    <t>95</t>
  </si>
  <si>
    <t>TS10 2JZ</t>
  </si>
  <si>
    <t>Normanby Primary School</t>
  </si>
  <si>
    <t>TS 6 0NP</t>
  </si>
  <si>
    <t>Lockwood Primary School</t>
  </si>
  <si>
    <t>TS12 3BL</t>
  </si>
  <si>
    <t>Westgarth Primary School</t>
  </si>
  <si>
    <t>TS11 6AE</t>
  </si>
  <si>
    <t>Belmont Primary School</t>
  </si>
  <si>
    <t>94</t>
  </si>
  <si>
    <t>TS14 7BS</t>
  </si>
  <si>
    <t>Grangetown Primary School</t>
  </si>
  <si>
    <t>Excluded</t>
  </si>
  <si>
    <t>57</t>
  </si>
  <si>
    <t>TS 6 7JA</t>
  </si>
  <si>
    <t>55</t>
  </si>
  <si>
    <t>Archway Academy</t>
  </si>
  <si>
    <t>TS 6 0DD</t>
  </si>
  <si>
    <t>Pathways Special School</t>
  </si>
  <si>
    <t>53*</t>
  </si>
  <si>
    <t>TS 6 7NP</t>
  </si>
  <si>
    <t>Not available</t>
  </si>
  <si>
    <t>53</t>
  </si>
  <si>
    <t>Unknown</t>
  </si>
  <si>
    <t>52</t>
  </si>
  <si>
    <t>Kilton Thorpe Specialist Academy</t>
  </si>
  <si>
    <t>51</t>
  </si>
  <si>
    <t>Silver</t>
  </si>
  <si>
    <t>St Margaret Clitherows RC Primary School</t>
  </si>
  <si>
    <t>TS 6 6TA</t>
  </si>
  <si>
    <t>Bankfields Primary School</t>
  </si>
  <si>
    <t>50</t>
  </si>
  <si>
    <t>TS 6 0RZ</t>
  </si>
  <si>
    <t>Gold</t>
  </si>
  <si>
    <t>48</t>
  </si>
  <si>
    <t>St Benedict's Catholic Primary School</t>
  </si>
  <si>
    <t>TS10 1LS</t>
  </si>
  <si>
    <t>Nunthorpe Primary Academy</t>
  </si>
  <si>
    <t>46</t>
  </si>
  <si>
    <t>Saint Paulinus Catholic Primary School, A Catholic Voluntary Academy</t>
  </si>
  <si>
    <t>45</t>
  </si>
  <si>
    <t>TS14 8DN</t>
  </si>
  <si>
    <t>Handale Primary School</t>
  </si>
  <si>
    <t>45*</t>
  </si>
  <si>
    <t>TS13 4RL</t>
  </si>
  <si>
    <t>St Bede's Catholic Primary School</t>
  </si>
  <si>
    <t>44</t>
  </si>
  <si>
    <t>Wheatlands Primary School</t>
  </si>
  <si>
    <t>TS10 2PU</t>
  </si>
  <si>
    <t>Galley Hill Primary School</t>
  </si>
  <si>
    <t>43</t>
  </si>
  <si>
    <t>TS14 8DW</t>
  </si>
  <si>
    <t>Invested Education</t>
  </si>
  <si>
    <t>-</t>
  </si>
  <si>
    <t>Not enough data</t>
  </si>
  <si>
    <t>TS11 6AB</t>
  </si>
  <si>
    <t>No pupils on roll</t>
  </si>
  <si>
    <t>Old Farm School</t>
  </si>
  <si>
    <t>TS12 2TZ</t>
  </si>
  <si>
    <t>Prior Pursglove and Stockton Sixth Form College</t>
  </si>
  <si>
    <t>TS14 6BU</t>
  </si>
  <si>
    <t>Mackenzie Thorpe Centre</t>
  </si>
  <si>
    <t>TS 6 6SU</t>
  </si>
  <si>
    <t>Outwood Alternative Provision Eston</t>
  </si>
  <si>
    <t>TS 6 9AW</t>
  </si>
  <si>
    <t>Pinpoint map – All schools in target area, included/excluded</t>
  </si>
  <si>
    <t>Pinpoint map – All schools in target area, by phase</t>
  </si>
  <si>
    <t>Count map - All schools in target area, by postal sector</t>
  </si>
  <si>
    <t>School_Number</t>
  </si>
  <si>
    <t>School_Name</t>
  </si>
  <si>
    <t>Phase_Grouped</t>
  </si>
  <si>
    <t>Local_Authority</t>
  </si>
  <si>
    <t>Overall_Score</t>
  </si>
  <si>
    <t>Overall_Rank</t>
  </si>
  <si>
    <t>Top_100</t>
  </si>
  <si>
    <t>Then filter to show only Top_100 = "Y"; delete those which are "N".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</si>
</sst>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8"/>
      <color theme="3"/>
      <name val="Trebuchet MS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65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sz val="10"/>
      <color theme="1"/>
      <name val="Trebuchet MS"/>
      <family val="2"/>
      <scheme val="minor"/>
    </font>
    <font>
      <b/>
      <sz val="10"/>
      <color theme="0"/>
      <name val="Trebuchet MS"/>
      <family val="2"/>
      <scheme val="minor"/>
    </font>
    <font>
      <i/>
      <sz val="10"/>
      <color theme="1"/>
      <name val="Trebuchet MS"/>
      <family val="2"/>
      <scheme val="minor"/>
    </font>
    <font>
      <b/>
      <sz val="10"/>
      <color theme="1"/>
      <name val="Trebuchet MS"/>
      <family val="2"/>
      <scheme val="minor"/>
    </font>
    <font>
      <sz val="10"/>
      <name val="Arial"/>
      <family val="2"/>
    </font>
    <font>
      <b/>
      <sz val="10"/>
      <color theme="0"/>
      <name val="Trebuchet MS"/>
      <family val="2"/>
      <scheme val="major"/>
    </font>
    <font>
      <sz val="10"/>
      <color theme="0"/>
      <name val="Trebuchet MS"/>
      <family val="2"/>
      <scheme val="major"/>
    </font>
    <font>
      <b/>
      <sz val="16"/>
      <color theme="3"/>
      <name val="Trebuchet MS"/>
      <family val="2"/>
      <scheme val="minor"/>
    </font>
    <font>
      <i/>
      <sz val="10"/>
      <color theme="0" tint="-0.249977111117893"/>
      <name val="Trebuchet MS"/>
      <family val="2"/>
      <scheme val="minor"/>
    </font>
    <font>
      <sz val="9"/>
      <color theme="1"/>
      <name val="Trebuchet MS"/>
      <family val="2"/>
      <scheme val="minor"/>
    </font>
    <font>
      <sz val="10"/>
      <color theme="1"/>
      <name val="Trebuchet MS"/>
      <family val="2"/>
      <scheme val="major"/>
    </font>
    <font>
      <i/>
      <sz val="10"/>
      <color theme="0" tint="-0.499984740745262"/>
      <name val="Trebuchet MS"/>
      <family val="2"/>
      <scheme val="minor"/>
    </font>
    <font>
      <sz val="10"/>
      <color theme="5"/>
      <name val="Trebuchet MS"/>
      <family val="2"/>
      <scheme val="major"/>
    </font>
    <font>
      <i/>
      <sz val="10"/>
      <color theme="5"/>
      <name val="Trebuchet MS"/>
      <family val="2"/>
      <scheme val="major"/>
    </font>
    <font>
      <sz val="11"/>
      <color theme="7"/>
      <name val="Trebuchet MS"/>
      <family val="2"/>
      <scheme val="minor"/>
    </font>
    <font>
      <sz val="11"/>
      <color theme="5"/>
      <name val="Trebuchet MS"/>
      <family val="2"/>
      <scheme val="minor"/>
    </font>
    <font>
      <b/>
      <sz val="9"/>
      <color theme="0"/>
      <name val="Trebuchet MS"/>
      <family val="2"/>
      <scheme val="minor"/>
    </font>
    <font>
      <b/>
      <sz val="9"/>
      <color theme="0"/>
      <name val="Trebuchet MS"/>
      <family val="2"/>
    </font>
    <font>
      <i/>
      <sz val="9"/>
      <color theme="5"/>
      <name val="Trebuchet MS"/>
      <family val="2"/>
      <scheme val="minor"/>
    </font>
    <font>
      <b/>
      <i/>
      <sz val="11"/>
      <color rgb="FFBA348B"/>
      <name val="Trebuchet MS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theme="0" tint="-0.14996795556505021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0.14996795556505021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4.9989318521683403E-2"/>
      </bottom>
      <diagonal/>
    </border>
    <border>
      <left/>
      <right style="thin">
        <color theme="0" tint="-0.1499374370555742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3743705557422"/>
      </right>
      <top style="thin">
        <color theme="0" tint="-4.9989318521683403E-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1499374370555742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0.14993743705557422"/>
      </left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0.14993743705557422"/>
      </right>
      <top/>
      <bottom style="thin">
        <color theme="0" tint="-4.9989318521683403E-2"/>
      </bottom>
      <diagonal/>
    </border>
  </borders>
  <cellStyleXfs count="51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</cellStyleXfs>
  <cellXfs count="153">
    <xf numFmtId="0" fontId="0" fillId="0" borderId="0" xfId="0"/>
    <xf numFmtId="0" fontId="18" fillId="0" borderId="0" xfId="0" applyFont="1"/>
    <xf numFmtId="3" fontId="18" fillId="0" borderId="0" xfId="0" applyNumberFormat="1" applyFont="1"/>
    <xf numFmtId="0" fontId="23" fillId="35" borderId="0" xfId="0" applyFont="1" applyFill="1"/>
    <xf numFmtId="0" fontId="23" fillId="37" borderId="0" xfId="0" applyFont="1" applyFill="1"/>
    <xf numFmtId="0" fontId="23" fillId="33" borderId="0" xfId="0" applyFont="1" applyFill="1"/>
    <xf numFmtId="0" fontId="23" fillId="34" borderId="0" xfId="0" applyFont="1" applyFill="1"/>
    <xf numFmtId="9" fontId="18" fillId="0" borderId="0" xfId="1" applyFont="1" applyBorder="1"/>
    <xf numFmtId="9" fontId="18" fillId="0" borderId="0" xfId="1" applyFont="1" applyFill="1" applyBorder="1"/>
    <xf numFmtId="9" fontId="18" fillId="0" borderId="18" xfId="1" applyFont="1" applyFill="1" applyBorder="1"/>
    <xf numFmtId="9" fontId="18" fillId="0" borderId="20" xfId="1" applyFont="1" applyFill="1" applyBorder="1"/>
    <xf numFmtId="0" fontId="25" fillId="0" borderId="0" xfId="0" applyFont="1"/>
    <xf numFmtId="0" fontId="24" fillId="33" borderId="0" xfId="0" applyFont="1" applyFill="1"/>
    <xf numFmtId="0" fontId="24" fillId="34" borderId="0" xfId="0" applyFont="1" applyFill="1"/>
    <xf numFmtId="0" fontId="24" fillId="37" borderId="0" xfId="0" applyFont="1" applyFill="1"/>
    <xf numFmtId="0" fontId="28" fillId="0" borderId="0" xfId="0" applyFont="1"/>
    <xf numFmtId="3" fontId="26" fillId="0" borderId="0" xfId="0" applyNumberFormat="1" applyFont="1" applyAlignment="1">
      <alignment horizontal="left" vertical="center" wrapText="1"/>
    </xf>
    <xf numFmtId="3" fontId="18" fillId="0" borderId="12" xfId="0" applyNumberFormat="1" applyFont="1" applyBorder="1"/>
    <xf numFmtId="9" fontId="18" fillId="0" borderId="12" xfId="1" applyFont="1" applyFill="1" applyBorder="1"/>
    <xf numFmtId="0" fontId="18" fillId="0" borderId="12" xfId="0" applyFont="1" applyBorder="1" applyAlignment="1">
      <alignment horizontal="left"/>
    </xf>
    <xf numFmtId="9" fontId="18" fillId="0" borderId="12" xfId="1" applyFont="1" applyBorder="1"/>
    <xf numFmtId="0" fontId="18" fillId="0" borderId="27" xfId="0" applyFont="1" applyBorder="1"/>
    <xf numFmtId="0" fontId="18" fillId="0" borderId="29" xfId="0" applyFont="1" applyBorder="1"/>
    <xf numFmtId="0" fontId="20" fillId="0" borderId="28" xfId="0" applyFont="1" applyBorder="1"/>
    <xf numFmtId="0" fontId="20" fillId="0" borderId="27" xfId="0" applyFont="1" applyBorder="1"/>
    <xf numFmtId="0" fontId="20" fillId="0" borderId="29" xfId="0" applyFont="1" applyBorder="1"/>
    <xf numFmtId="0" fontId="18" fillId="0" borderId="27" xfId="0" applyFont="1" applyBorder="1" applyAlignment="1">
      <alignment horizontal="left"/>
    </xf>
    <xf numFmtId="0" fontId="18" fillId="0" borderId="29" xfId="0" applyFont="1" applyBorder="1" applyAlignment="1">
      <alignment horizontal="left"/>
    </xf>
    <xf numFmtId="0" fontId="18" fillId="0" borderId="35" xfId="0" applyFont="1" applyBorder="1"/>
    <xf numFmtId="3" fontId="18" fillId="0" borderId="12" xfId="1" applyNumberFormat="1" applyFont="1" applyBorder="1" applyAlignment="1">
      <alignment horizontal="center" vertical="center"/>
    </xf>
    <xf numFmtId="1" fontId="18" fillId="38" borderId="12" xfId="0" applyNumberFormat="1" applyFont="1" applyFill="1" applyBorder="1" applyAlignment="1">
      <alignment horizontal="left" vertical="center"/>
    </xf>
    <xf numFmtId="3" fontId="0" fillId="0" borderId="0" xfId="0" applyNumberFormat="1"/>
    <xf numFmtId="0" fontId="18" fillId="0" borderId="0" xfId="0" applyFont="1" applyAlignment="1">
      <alignment horizontal="left" vertical="center"/>
    </xf>
    <xf numFmtId="14" fontId="0" fillId="0" borderId="0" xfId="0" applyNumberFormat="1" applyAlignment="1">
      <alignment horizontal="left"/>
    </xf>
    <xf numFmtId="0" fontId="31" fillId="0" borderId="0" xfId="0" applyFont="1"/>
    <xf numFmtId="0" fontId="24" fillId="0" borderId="0" xfId="0" applyFont="1"/>
    <xf numFmtId="0" fontId="30" fillId="0" borderId="0" xfId="0" applyFont="1" applyAlignment="1">
      <alignment horizontal="left" indent="1"/>
    </xf>
    <xf numFmtId="1" fontId="24" fillId="34" borderId="0" xfId="0" applyNumberFormat="1" applyFont="1" applyFill="1"/>
    <xf numFmtId="3" fontId="24" fillId="35" borderId="10" xfId="0" applyNumberFormat="1" applyFont="1" applyFill="1" applyBorder="1"/>
    <xf numFmtId="3" fontId="24" fillId="35" borderId="0" xfId="0" applyNumberFormat="1" applyFont="1" applyFill="1"/>
    <xf numFmtId="3" fontId="24" fillId="35" borderId="11" xfId="0" applyNumberFormat="1" applyFont="1" applyFill="1" applyBorder="1"/>
    <xf numFmtId="3" fontId="24" fillId="35" borderId="10" xfId="1" applyNumberFormat="1" applyFont="1" applyFill="1" applyBorder="1"/>
    <xf numFmtId="3" fontId="24" fillId="35" borderId="0" xfId="1" applyNumberFormat="1" applyFont="1" applyFill="1" applyBorder="1"/>
    <xf numFmtId="3" fontId="24" fillId="35" borderId="11" xfId="1" applyNumberFormat="1" applyFont="1" applyFill="1" applyBorder="1"/>
    <xf numFmtId="9" fontId="28" fillId="0" borderId="0" xfId="1" applyFont="1" applyFill="1"/>
    <xf numFmtId="3" fontId="0" fillId="0" borderId="0" xfId="0" applyNumberFormat="1" applyAlignment="1">
      <alignment horizontal="left" vertical="center"/>
    </xf>
    <xf numFmtId="3" fontId="29" fillId="0" borderId="0" xfId="0" applyNumberFormat="1" applyFont="1" applyAlignment="1">
      <alignment horizontal="left" vertical="center" indent="1"/>
    </xf>
    <xf numFmtId="0" fontId="19" fillId="34" borderId="34" xfId="0" applyFont="1" applyFill="1" applyBorder="1"/>
    <xf numFmtId="0" fontId="21" fillId="39" borderId="28" xfId="0" applyFont="1" applyFill="1" applyBorder="1"/>
    <xf numFmtId="0" fontId="18" fillId="39" borderId="16" xfId="0" applyFont="1" applyFill="1" applyBorder="1"/>
    <xf numFmtId="0" fontId="18" fillId="36" borderId="31" xfId="0" applyFont="1" applyFill="1" applyBorder="1"/>
    <xf numFmtId="9" fontId="18" fillId="0" borderId="32" xfId="1" applyFont="1" applyBorder="1"/>
    <xf numFmtId="9" fontId="20" fillId="0" borderId="31" xfId="1" applyFont="1" applyBorder="1"/>
    <xf numFmtId="9" fontId="20" fillId="0" borderId="32" xfId="1" applyFont="1" applyBorder="1"/>
    <xf numFmtId="9" fontId="20" fillId="0" borderId="33" xfId="1" applyFont="1" applyBorder="1"/>
    <xf numFmtId="9" fontId="18" fillId="0" borderId="33" xfId="1" applyFont="1" applyBorder="1"/>
    <xf numFmtId="0" fontId="5" fillId="0" borderId="0" xfId="0" applyFont="1" applyAlignment="1">
      <alignment horizontal="left" vertic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 vertical="center"/>
    </xf>
    <xf numFmtId="3" fontId="18" fillId="0" borderId="12" xfId="0" applyNumberFormat="1" applyFont="1" applyBorder="1" applyAlignment="1">
      <alignment horizontal="center"/>
    </xf>
    <xf numFmtId="3" fontId="21" fillId="36" borderId="24" xfId="0" applyNumberFormat="1" applyFont="1" applyFill="1" applyBorder="1" applyAlignment="1">
      <alignment horizontal="center"/>
    </xf>
    <xf numFmtId="3" fontId="18" fillId="0" borderId="25" xfId="0" applyNumberFormat="1" applyFont="1" applyBorder="1" applyAlignment="1">
      <alignment horizontal="center"/>
    </xf>
    <xf numFmtId="3" fontId="18" fillId="0" borderId="26" xfId="0" applyNumberFormat="1" applyFont="1" applyBorder="1" applyAlignment="1">
      <alignment horizontal="center"/>
    </xf>
    <xf numFmtId="3" fontId="18" fillId="0" borderId="0" xfId="0" applyNumberFormat="1" applyFont="1" applyAlignment="1">
      <alignment horizontal="center"/>
    </xf>
    <xf numFmtId="3" fontId="20" fillId="0" borderId="24" xfId="0" applyNumberFormat="1" applyFont="1" applyBorder="1" applyAlignment="1">
      <alignment horizontal="center"/>
    </xf>
    <xf numFmtId="3" fontId="20" fillId="0" borderId="25" xfId="0" applyNumberFormat="1" applyFont="1" applyBorder="1" applyAlignment="1">
      <alignment horizontal="center"/>
    </xf>
    <xf numFmtId="3" fontId="20" fillId="0" borderId="26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3" fontId="21" fillId="39" borderId="15" xfId="0" applyNumberFormat="1" applyFont="1" applyFill="1" applyBorder="1" applyAlignment="1">
      <alignment horizontal="right"/>
    </xf>
    <xf numFmtId="3" fontId="18" fillId="0" borderId="17" xfId="0" applyNumberFormat="1" applyFont="1" applyBorder="1" applyAlignment="1">
      <alignment horizontal="right"/>
    </xf>
    <xf numFmtId="3" fontId="18" fillId="0" borderId="19" xfId="0" applyNumberFormat="1" applyFont="1" applyBorder="1" applyAlignment="1">
      <alignment horizontal="right"/>
    </xf>
    <xf numFmtId="3" fontId="18" fillId="0" borderId="17" xfId="1" applyNumberFormat="1" applyFont="1" applyBorder="1" applyAlignment="1">
      <alignment horizontal="right" vertical="center"/>
    </xf>
    <xf numFmtId="3" fontId="18" fillId="0" borderId="19" xfId="1" applyNumberFormat="1" applyFont="1" applyBorder="1" applyAlignment="1">
      <alignment horizontal="right" vertical="center"/>
    </xf>
    <xf numFmtId="3" fontId="21" fillId="36" borderId="15" xfId="0" applyNumberFormat="1" applyFont="1" applyFill="1" applyBorder="1" applyAlignment="1">
      <alignment horizontal="right"/>
    </xf>
    <xf numFmtId="0" fontId="19" fillId="33" borderId="39" xfId="0" applyFont="1" applyFill="1" applyBorder="1" applyAlignment="1">
      <alignment horizontal="left"/>
    </xf>
    <xf numFmtId="0" fontId="18" fillId="39" borderId="40" xfId="0" applyFont="1" applyFill="1" applyBorder="1"/>
    <xf numFmtId="9" fontId="18" fillId="0" borderId="41" xfId="1" applyFont="1" applyFill="1" applyBorder="1"/>
    <xf numFmtId="9" fontId="18" fillId="0" borderId="42" xfId="1" applyFont="1" applyFill="1" applyBorder="1"/>
    <xf numFmtId="0" fontId="19" fillId="34" borderId="39" xfId="0" applyFont="1" applyFill="1" applyBorder="1" applyAlignment="1">
      <alignment horizontal="left"/>
    </xf>
    <xf numFmtId="0" fontId="18" fillId="36" borderId="16" xfId="0" applyFont="1" applyFill="1" applyBorder="1"/>
    <xf numFmtId="3" fontId="18" fillId="0" borderId="17" xfId="0" applyNumberFormat="1" applyFont="1" applyBorder="1"/>
    <xf numFmtId="9" fontId="18" fillId="0" borderId="18" xfId="1" applyFont="1" applyFill="1" applyBorder="1" applyAlignment="1"/>
    <xf numFmtId="3" fontId="18" fillId="0" borderId="17" xfId="1" applyNumberFormat="1" applyFont="1" applyBorder="1" applyAlignment="1">
      <alignment vertical="center"/>
    </xf>
    <xf numFmtId="3" fontId="18" fillId="0" borderId="19" xfId="0" applyNumberFormat="1" applyFont="1" applyBorder="1"/>
    <xf numFmtId="9" fontId="18" fillId="0" borderId="20" xfId="1" applyFont="1" applyFill="1" applyBorder="1" applyAlignment="1"/>
    <xf numFmtId="3" fontId="18" fillId="0" borderId="19" xfId="1" applyNumberFormat="1" applyFont="1" applyBorder="1" applyAlignment="1">
      <alignment vertical="center"/>
    </xf>
    <xf numFmtId="0" fontId="16" fillId="0" borderId="0" xfId="0" applyFont="1"/>
    <xf numFmtId="3" fontId="0" fillId="0" borderId="0" xfId="0" applyNumberFormat="1" applyAlignment="1">
      <alignment vertical="center"/>
    </xf>
    <xf numFmtId="3" fontId="32" fillId="0" borderId="0" xfId="0" applyNumberFormat="1" applyFont="1" applyAlignment="1">
      <alignment horizontal="left" vertical="center"/>
    </xf>
    <xf numFmtId="3" fontId="32" fillId="0" borderId="0" xfId="0" applyNumberFormat="1" applyFont="1" applyAlignment="1">
      <alignment vertical="center"/>
    </xf>
    <xf numFmtId="3" fontId="33" fillId="0" borderId="0" xfId="0" applyNumberFormat="1" applyFont="1" applyAlignment="1">
      <alignment vertical="center"/>
    </xf>
    <xf numFmtId="0" fontId="19" fillId="34" borderId="43" xfId="0" applyFont="1" applyFill="1" applyBorder="1" applyAlignment="1">
      <alignment horizontal="left"/>
    </xf>
    <xf numFmtId="0" fontId="19" fillId="33" borderId="44" xfId="0" applyFont="1" applyFill="1" applyBorder="1" applyAlignment="1">
      <alignment horizontal="left"/>
    </xf>
    <xf numFmtId="3" fontId="21" fillId="36" borderId="45" xfId="0" applyNumberFormat="1" applyFont="1" applyFill="1" applyBorder="1" applyAlignment="1">
      <alignment horizontal="right"/>
    </xf>
    <xf numFmtId="3" fontId="18" fillId="0" borderId="37" xfId="0" applyNumberFormat="1" applyFont="1" applyBorder="1" applyAlignment="1">
      <alignment horizontal="right"/>
    </xf>
    <xf numFmtId="9" fontId="18" fillId="0" borderId="32" xfId="1" applyFont="1" applyFill="1" applyBorder="1"/>
    <xf numFmtId="3" fontId="18" fillId="0" borderId="46" xfId="0" applyNumberFormat="1" applyFont="1" applyBorder="1" applyAlignment="1">
      <alignment horizontal="right"/>
    </xf>
    <xf numFmtId="9" fontId="18" fillId="0" borderId="33" xfId="1" applyFont="1" applyFill="1" applyBorder="1"/>
    <xf numFmtId="9" fontId="18" fillId="0" borderId="41" xfId="1" applyFont="1" applyFill="1" applyBorder="1" applyAlignment="1"/>
    <xf numFmtId="9" fontId="18" fillId="38" borderId="41" xfId="1" applyFont="1" applyFill="1" applyBorder="1" applyAlignment="1">
      <alignment vertical="center"/>
    </xf>
    <xf numFmtId="9" fontId="18" fillId="38" borderId="42" xfId="1" applyFont="1" applyFill="1" applyBorder="1" applyAlignment="1">
      <alignment vertical="center"/>
    </xf>
    <xf numFmtId="3" fontId="18" fillId="0" borderId="37" xfId="0" applyNumberFormat="1" applyFont="1" applyBorder="1"/>
    <xf numFmtId="9" fontId="18" fillId="0" borderId="32" xfId="1" applyFont="1" applyFill="1" applyBorder="1" applyAlignment="1"/>
    <xf numFmtId="9" fontId="18" fillId="38" borderId="32" xfId="1" applyFont="1" applyFill="1" applyBorder="1" applyAlignment="1">
      <alignment vertical="center"/>
    </xf>
    <xf numFmtId="3" fontId="18" fillId="0" borderId="46" xfId="0" applyNumberFormat="1" applyFont="1" applyBorder="1"/>
    <xf numFmtId="9" fontId="18" fillId="38" borderId="33" xfId="1" applyFont="1" applyFill="1" applyBorder="1" applyAlignment="1">
      <alignment vertical="center"/>
    </xf>
    <xf numFmtId="3" fontId="18" fillId="0" borderId="21" xfId="0" applyNumberFormat="1" applyFont="1" applyBorder="1"/>
    <xf numFmtId="9" fontId="18" fillId="0" borderId="22" xfId="1" applyFont="1" applyFill="1" applyBorder="1" applyAlignment="1"/>
    <xf numFmtId="3" fontId="18" fillId="0" borderId="38" xfId="0" applyNumberFormat="1" applyFont="1" applyBorder="1"/>
    <xf numFmtId="3" fontId="21" fillId="39" borderId="24" xfId="0" applyNumberFormat="1" applyFont="1" applyFill="1" applyBorder="1" applyAlignment="1">
      <alignment horizontal="center"/>
    </xf>
    <xf numFmtId="0" fontId="18" fillId="39" borderId="31" xfId="0" applyFont="1" applyFill="1" applyBorder="1"/>
    <xf numFmtId="3" fontId="21" fillId="39" borderId="24" xfId="0" applyNumberFormat="1" applyFont="1" applyFill="1" applyBorder="1" applyAlignment="1">
      <alignment horizontal="right"/>
    </xf>
    <xf numFmtId="3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1" fontId="28" fillId="0" borderId="0" xfId="0" applyNumberFormat="1" applyFont="1"/>
    <xf numFmtId="1" fontId="28" fillId="0" borderId="0" xfId="1" applyNumberFormat="1" applyFont="1" applyFill="1"/>
    <xf numFmtId="9" fontId="28" fillId="0" borderId="0" xfId="1" applyFont="1"/>
    <xf numFmtId="9" fontId="24" fillId="33" borderId="0" xfId="1" applyFont="1" applyFill="1"/>
    <xf numFmtId="9" fontId="23" fillId="33" borderId="0" xfId="1" applyFont="1" applyFill="1"/>
    <xf numFmtId="3" fontId="21" fillId="39" borderId="21" xfId="0" applyNumberFormat="1" applyFont="1" applyFill="1" applyBorder="1" applyAlignment="1">
      <alignment horizontal="right"/>
    </xf>
    <xf numFmtId="0" fontId="18" fillId="39" borderId="22" xfId="0" applyFont="1" applyFill="1" applyBorder="1"/>
    <xf numFmtId="0" fontId="18" fillId="39" borderId="47" xfId="0" applyFont="1" applyFill="1" applyBorder="1"/>
    <xf numFmtId="3" fontId="21" fillId="36" borderId="38" xfId="0" applyNumberFormat="1" applyFont="1" applyFill="1" applyBorder="1" applyAlignment="1">
      <alignment horizontal="right"/>
    </xf>
    <xf numFmtId="0" fontId="18" fillId="36" borderId="22" xfId="0" applyFont="1" applyFill="1" applyBorder="1"/>
    <xf numFmtId="3" fontId="21" fillId="36" borderId="21" xfId="0" applyNumberFormat="1" applyFont="1" applyFill="1" applyBorder="1" applyAlignment="1">
      <alignment horizontal="right"/>
    </xf>
    <xf numFmtId="0" fontId="18" fillId="36" borderId="48" xfId="0" applyFont="1" applyFill="1" applyBorder="1"/>
    <xf numFmtId="3" fontId="21" fillId="36" borderId="16" xfId="0" applyNumberFormat="1" applyFont="1" applyFill="1" applyBorder="1"/>
    <xf numFmtId="9" fontId="18" fillId="0" borderId="17" xfId="1" applyFont="1" applyFill="1" applyBorder="1" applyAlignment="1">
      <alignment horizontal="right"/>
    </xf>
    <xf numFmtId="0" fontId="18" fillId="0" borderId="34" xfId="0" applyFont="1" applyBorder="1"/>
    <xf numFmtId="3" fontId="18" fillId="0" borderId="23" xfId="0" applyNumberFormat="1" applyFont="1" applyBorder="1" applyAlignment="1">
      <alignment horizontal="right"/>
    </xf>
    <xf numFmtId="9" fontId="18" fillId="0" borderId="30" xfId="1" applyFont="1" applyBorder="1"/>
    <xf numFmtId="3" fontId="18" fillId="0" borderId="23" xfId="0" applyNumberFormat="1" applyFont="1" applyBorder="1" applyAlignment="1">
      <alignment horizontal="center"/>
    </xf>
    <xf numFmtId="0" fontId="36" fillId="0" borderId="0" xfId="15" applyFont="1"/>
    <xf numFmtId="0" fontId="34" fillId="34" borderId="0" xfId="0" applyFont="1" applyFill="1"/>
    <xf numFmtId="0" fontId="34" fillId="34" borderId="0" xfId="0" applyFont="1" applyFill="1" applyAlignment="1">
      <alignment horizontal="left"/>
    </xf>
    <xf numFmtId="0" fontId="35" fillId="34" borderId="0" xfId="0" applyFont="1" applyFill="1"/>
    <xf numFmtId="0" fontId="27" fillId="0" borderId="0" xfId="0" applyFont="1"/>
    <xf numFmtId="0" fontId="16" fillId="0" borderId="0" xfId="0" applyFont="1" applyAlignment="1">
      <alignment horizontal="left" vertical="top"/>
    </xf>
    <xf numFmtId="0" fontId="37" fillId="0" borderId="0" xfId="0" applyFont="1" applyAlignment="1">
      <alignment vertical="center"/>
    </xf>
    <xf numFmtId="0" fontId="19" fillId="33" borderId="39" xfId="0" applyFont="1" applyFill="1" applyBorder="1" applyAlignment="1">
      <alignment horizontal="left"/>
    </xf>
    <xf numFmtId="0" fontId="19" fillId="33" borderId="44" xfId="0" applyFont="1" applyFill="1" applyBorder="1" applyAlignment="1">
      <alignment horizontal="left"/>
    </xf>
    <xf numFmtId="0" fontId="19" fillId="34" borderId="13" xfId="0" applyFont="1" applyFill="1" applyBorder="1" applyAlignment="1">
      <alignment horizontal="left"/>
    </xf>
    <xf numFmtId="0" fontId="19" fillId="34" borderId="14" xfId="0" applyFont="1" applyFill="1" applyBorder="1" applyAlignment="1">
      <alignment horizontal="left"/>
    </xf>
    <xf numFmtId="0" fontId="19" fillId="34" borderId="23" xfId="0" applyFont="1" applyFill="1" applyBorder="1" applyAlignment="1">
      <alignment horizontal="left"/>
    </xf>
    <xf numFmtId="0" fontId="19" fillId="34" borderId="30" xfId="0" applyFont="1" applyFill="1" applyBorder="1" applyAlignment="1">
      <alignment horizontal="left"/>
    </xf>
    <xf numFmtId="0" fontId="19" fillId="33" borderId="36" xfId="0" applyFont="1" applyFill="1" applyBorder="1" applyAlignment="1">
      <alignment horizontal="left"/>
    </xf>
    <xf numFmtId="0" fontId="19" fillId="33" borderId="14" xfId="0" applyFont="1" applyFill="1" applyBorder="1" applyAlignment="1">
      <alignment horizontal="left"/>
    </xf>
    <xf numFmtId="0" fontId="19" fillId="34" borderId="39" xfId="0" applyFont="1" applyFill="1" applyBorder="1" applyAlignment="1">
      <alignment horizontal="left"/>
    </xf>
    <xf numFmtId="0" fontId="19" fillId="34" borderId="43" xfId="0" applyFont="1" applyFill="1" applyBorder="1" applyAlignment="1">
      <alignment horizontal="left"/>
    </xf>
    <xf numFmtId="0" fontId="16" fillId="0" borderId="0" xfId="0" applyFont="1" applyAlignment="1">
      <alignment horizontal="left" vertical="top"/>
    </xf>
    <xf numFmtId="0" fontId="19" fillId="33" borderId="23" xfId="0" applyFont="1" applyFill="1" applyBorder="1" applyAlignment="1">
      <alignment horizontal="left"/>
    </xf>
    <xf numFmtId="0" fontId="19" fillId="33" borderId="30" xfId="0" applyFont="1" applyFill="1" applyBorder="1" applyAlignment="1">
      <alignment horizontal="left"/>
    </xf>
  </cellXfs>
  <cellStyles count="5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4" xr:uid="{FB0F6FBB-5BDF-4128-A2E4-FB11E78290E7}"/>
    <cellStyle name="60% - Accent2" xfId="26" builtinId="36" customBuiltin="1"/>
    <cellStyle name="60% - Accent2 2" xfId="45" xr:uid="{EF58928B-3172-4508-9142-484BB945D2C2}"/>
    <cellStyle name="60% - Accent3" xfId="30" builtinId="40" customBuiltin="1"/>
    <cellStyle name="60% - Accent3 2" xfId="46" xr:uid="{6B849C9E-5559-4165-9E84-469E768FC5C9}"/>
    <cellStyle name="60% - Accent4" xfId="34" builtinId="44" customBuiltin="1"/>
    <cellStyle name="60% - Accent4 2" xfId="47" xr:uid="{87BB7FD6-7687-48E4-95AF-B2B3E1233834}"/>
    <cellStyle name="60% - Accent5" xfId="38" builtinId="48" customBuiltin="1"/>
    <cellStyle name="60% - Accent5 2" xfId="48" xr:uid="{A4F67DC5-27BF-4FE9-90AF-E667FBDC867D}"/>
    <cellStyle name="60% - Accent6" xfId="42" builtinId="52" customBuiltin="1"/>
    <cellStyle name="60% - Accent6 2" xfId="49" xr:uid="{F39EE962-26EF-4AA5-B14E-D849A3B8CB4C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3" xr:uid="{343AAC23-1BCD-4FBD-9343-7D533D20C7DB}"/>
    <cellStyle name="Normal" xfId="0" builtinId="0"/>
    <cellStyle name="Normal 2" xfId="50" xr:uid="{0A54874F-1E8C-43CB-8C9F-B2BDA2F0AE6B}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5">
    <dxf>
      <font>
        <color theme="1"/>
      </font>
      <fill>
        <patternFill>
          <bgColor theme="1" tint="0.79998168889431442"/>
        </patternFill>
      </fill>
    </dxf>
    <dxf>
      <font>
        <color theme="1" tint="0.39994506668294322"/>
      </font>
      <fill>
        <patternFill>
          <bgColor theme="0" tint="-4.9989318521683403E-2"/>
        </patternFill>
      </fill>
    </dxf>
    <dxf>
      <font>
        <b/>
        <i val="0"/>
        <color theme="1"/>
      </font>
      <fill>
        <patternFill>
          <bgColor theme="2" tint="0.79998168889431442"/>
        </patternFill>
      </fill>
    </dxf>
    <dxf>
      <font>
        <b/>
        <i val="0"/>
        <color theme="1"/>
      </font>
      <fill>
        <patternFill>
          <bgColor theme="2" tint="0.79998168889431442"/>
        </patternFill>
      </fill>
    </dxf>
    <dxf>
      <font>
        <b/>
        <i val="0"/>
        <color theme="1"/>
      </font>
      <fill>
        <patternFill>
          <bgColor theme="2" tint="0.79998168889431442"/>
        </patternFill>
      </fill>
    </dxf>
  </dxfs>
  <tableStyles count="0" defaultTableStyle="TableStyleMedium2" defaultPivotStyle="PivotStyleLight16"/>
  <colors>
    <mruColors>
      <color rgb="FF6F6F6E"/>
      <color rgb="FFA8E5EB"/>
      <color rgb="FF2DB8C5"/>
      <color rgb="FFF6B8A4"/>
      <color rgb="FFE94E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389778</xdr:colOff>
      <xdr:row>28</xdr:row>
      <xdr:rowOff>181367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1079F1-EAF4-A76D-2C11-68F17354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7562103" cy="5324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8</xdr:col>
      <xdr:colOff>389778</xdr:colOff>
      <xdr:row>59</xdr:row>
      <xdr:rowOff>181367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5EFBD2-4C13-B5B9-0106-1560CDBF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4100"/>
          <a:ext cx="7562103" cy="5324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8</xdr:col>
      <xdr:colOff>389778</xdr:colOff>
      <xdr:row>90</xdr:row>
      <xdr:rowOff>181367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DD9B00-BDA0-DA6F-94C4-C91DBDF6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8650"/>
          <a:ext cx="7562103" cy="5324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AA Excel">
  <a:themeElements>
    <a:clrScheme name="TAA Colours">
      <a:dk1>
        <a:srgbClr val="6F6F6E"/>
      </a:dk1>
      <a:lt1>
        <a:sysClr val="window" lastClr="FFFFFF"/>
      </a:lt1>
      <a:dk2>
        <a:srgbClr val="B9348B"/>
      </a:dk2>
      <a:lt2>
        <a:srgbClr val="F2E61A"/>
      </a:lt2>
      <a:accent1>
        <a:srgbClr val="2DB8C5"/>
      </a:accent1>
      <a:accent2>
        <a:srgbClr val="E94E1B"/>
      </a:accent2>
      <a:accent3>
        <a:srgbClr val="D50C52"/>
      </a:accent3>
      <a:accent4>
        <a:srgbClr val="19BC9C"/>
      </a:accent4>
      <a:accent5>
        <a:srgbClr val="F08597"/>
      </a:accent5>
      <a:accent6>
        <a:srgbClr val="636AAF"/>
      </a:accent6>
      <a:hlink>
        <a:srgbClr val="703157"/>
      </a:hlink>
      <a:folHlink>
        <a:srgbClr val="703157"/>
      </a:folHlink>
    </a:clrScheme>
    <a:fontScheme name="Trebuchet MS">
      <a:majorFont>
        <a:latin typeface="Trebuchet MS" panose="020B0603020202020204"/>
        <a:ea typeface=""/>
        <a:cs typeface=""/>
        <a:font script="Jpan" typeface="HGｺﾞｼｯｸM"/>
        <a:font script="Hang" typeface="맑은 고딕"/>
        <a:font script="Hans" typeface="方正姚体"/>
        <a:font script="Hant" typeface="微軟正黑體"/>
        <a:font script="Arab" typeface="Tahoma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 panose="020B0603020202020204"/>
        <a:ea typeface=""/>
        <a:cs typeface=""/>
        <a:font script="Jpan" typeface="HG丸ｺﾞｼｯｸM-PRO"/>
        <a:font script="Hang" typeface="HY그래픽M"/>
        <a:font script="Hans" typeface="华文新魏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/>
  </sheetPr>
  <dimension ref="A1:I215"/>
  <sheetViews>
    <sheetView showGridLines="0" tabSelected="1" topLeftCell="A94" zoomScaleNormal="100" workbookViewId="0"/>
  </sheetViews>
  <sheetFormatPr defaultColWidth="9" defaultRowHeight="13.5" x14ac:dyDescent="0.35"/>
  <cols>
    <col min="1" max="1" width="45.5" style="1" customWidth="1"/>
    <col min="2" max="2" width="15.25" style="64" customWidth="1"/>
    <col min="3" max="3" width="9.5" style="1" customWidth="1"/>
    <col min="4" max="4" width="15.25" style="2" customWidth="1"/>
    <col min="5" max="5" width="9.5" style="1" customWidth="1"/>
    <col min="6" max="6" width="15.25" style="1" customWidth="1"/>
    <col min="7" max="7" width="9.5" style="1" customWidth="1"/>
    <col min="8" max="8" width="15.25" style="1" customWidth="1"/>
    <col min="9" max="9" width="9.5" style="1" customWidth="1"/>
    <col min="10" max="16384" width="9" style="1"/>
  </cols>
  <sheetData>
    <row r="1" spans="1:7" ht="20.5" x14ac:dyDescent="0.45">
      <c r="A1" s="11" t="s">
        <v>0</v>
      </c>
      <c r="B1" s="57"/>
    </row>
    <row r="2" spans="1:7" ht="7.5" customHeight="1" x14ac:dyDescent="0.35">
      <c r="A2" s="87"/>
      <c r="B2" s="68"/>
      <c r="C2" s="68"/>
      <c r="D2" s="31"/>
      <c r="E2"/>
    </row>
    <row r="3" spans="1:7" customFormat="1" ht="14.5" x14ac:dyDescent="0.35">
      <c r="A3" s="87" t="s">
        <v>1</v>
      </c>
      <c r="B3" s="88" t="s">
        <v>2</v>
      </c>
      <c r="C3" s="68"/>
      <c r="D3" s="31"/>
    </row>
    <row r="4" spans="1:7" customFormat="1" ht="14.5" x14ac:dyDescent="0.35">
      <c r="A4" s="87" t="s">
        <v>3</v>
      </c>
      <c r="B4" s="68" t="s">
        <v>4</v>
      </c>
      <c r="C4" s="68"/>
      <c r="D4" s="31"/>
    </row>
    <row r="5" spans="1:7" customFormat="1" ht="14.5" x14ac:dyDescent="0.35">
      <c r="A5" s="87" t="s">
        <v>5</v>
      </c>
      <c r="B5" s="68" t="s">
        <v>6</v>
      </c>
      <c r="C5" s="68"/>
      <c r="D5" s="31"/>
    </row>
    <row r="6" spans="1:7" customFormat="1" ht="14.5" x14ac:dyDescent="0.35">
      <c r="A6" s="87" t="s">
        <v>7</v>
      </c>
      <c r="B6" s="68" t="s">
        <v>6</v>
      </c>
      <c r="C6" s="68"/>
      <c r="D6" s="31"/>
    </row>
    <row r="7" spans="1:7" ht="8.25" customHeight="1" x14ac:dyDescent="0.35">
      <c r="A7" s="87"/>
      <c r="B7" s="68"/>
      <c r="C7" s="68"/>
      <c r="D7" s="31"/>
      <c r="E7"/>
    </row>
    <row r="8" spans="1:7" customFormat="1" ht="14.5" x14ac:dyDescent="0.35">
      <c r="A8" s="87" t="s">
        <v>8</v>
      </c>
      <c r="B8" s="33">
        <v>44803.563783333331</v>
      </c>
      <c r="C8" s="33"/>
      <c r="D8" s="31"/>
    </row>
    <row r="9" spans="1:7" ht="7.5" customHeight="1" x14ac:dyDescent="0.35">
      <c r="A9"/>
      <c r="B9" s="58"/>
      <c r="C9"/>
      <c r="D9" s="31"/>
      <c r="E9"/>
    </row>
    <row r="10" spans="1:7" customFormat="1" ht="14.5" x14ac:dyDescent="0.35">
      <c r="A10" s="150" t="s">
        <v>9</v>
      </c>
      <c r="B10" s="89" t="s">
        <v>10</v>
      </c>
      <c r="C10" s="88"/>
      <c r="D10" s="31"/>
      <c r="G10" s="68"/>
    </row>
    <row r="11" spans="1:7" customFormat="1" ht="14.5" x14ac:dyDescent="0.35">
      <c r="A11" s="150"/>
      <c r="B11" s="90" t="s">
        <v>11</v>
      </c>
      <c r="C11" s="88"/>
      <c r="D11" s="31"/>
      <c r="G11" s="68"/>
    </row>
    <row r="12" spans="1:7" ht="7.5" customHeight="1" x14ac:dyDescent="0.35">
      <c r="A12"/>
      <c r="B12" s="58"/>
      <c r="C12"/>
      <c r="D12" s="31"/>
      <c r="E12"/>
    </row>
    <row r="13" spans="1:7" ht="14.5" x14ac:dyDescent="0.35">
      <c r="A13" s="150" t="s">
        <v>12</v>
      </c>
      <c r="B13" s="91" t="s">
        <v>13</v>
      </c>
      <c r="C13" s="88"/>
      <c r="D13" s="31"/>
      <c r="E13"/>
    </row>
    <row r="14" spans="1:7" ht="14.5" x14ac:dyDescent="0.35">
      <c r="A14" s="150"/>
      <c r="B14" s="91" t="s">
        <v>14</v>
      </c>
      <c r="C14" s="88"/>
      <c r="D14" s="31"/>
      <c r="E14"/>
    </row>
    <row r="15" spans="1:7" ht="14.5" x14ac:dyDescent="0.35">
      <c r="A15" s="150"/>
      <c r="B15" s="91" t="s">
        <v>15</v>
      </c>
      <c r="C15" s="88"/>
      <c r="D15" s="31"/>
      <c r="E15"/>
    </row>
    <row r="16" spans="1:7" ht="14.5" x14ac:dyDescent="0.35">
      <c r="A16" s="150"/>
      <c r="B16" s="91" t="s">
        <v>16</v>
      </c>
      <c r="C16" s="88"/>
      <c r="D16" s="31"/>
      <c r="E16"/>
    </row>
    <row r="17" spans="1:5" ht="7.5" customHeight="1" x14ac:dyDescent="0.35">
      <c r="A17"/>
      <c r="B17" s="68"/>
      <c r="C17" s="68"/>
      <c r="D17" s="31"/>
      <c r="E17"/>
    </row>
    <row r="18" spans="1:5" customFormat="1" ht="14.5" x14ac:dyDescent="0.35">
      <c r="A18" s="150" t="s">
        <v>17</v>
      </c>
      <c r="B18" s="90" t="s">
        <v>18</v>
      </c>
      <c r="C18" s="88"/>
      <c r="D18" s="31"/>
    </row>
    <row r="19" spans="1:5" customFormat="1" ht="14.5" x14ac:dyDescent="0.35">
      <c r="A19" s="150"/>
      <c r="B19" s="90" t="s">
        <v>19</v>
      </c>
      <c r="C19" s="88"/>
      <c r="D19" s="31"/>
    </row>
    <row r="20" spans="1:5" customFormat="1" ht="14.5" x14ac:dyDescent="0.35">
      <c r="A20" s="150"/>
      <c r="B20" s="90" t="s">
        <v>20</v>
      </c>
      <c r="C20" s="88"/>
      <c r="D20" s="31"/>
    </row>
    <row r="21" spans="1:5" customFormat="1" ht="14.5" x14ac:dyDescent="0.35">
      <c r="A21" s="150"/>
      <c r="B21" s="90" t="s">
        <v>21</v>
      </c>
      <c r="C21" s="88"/>
      <c r="D21" s="31"/>
    </row>
    <row r="22" spans="1:5" ht="7.5" customHeight="1" x14ac:dyDescent="0.35">
      <c r="A22"/>
      <c r="B22" s="58"/>
      <c r="C22"/>
      <c r="D22" s="31"/>
      <c r="E22"/>
    </row>
    <row r="23" spans="1:5" customFormat="1" ht="14.5" x14ac:dyDescent="0.35">
      <c r="A23" s="150" t="s">
        <v>22</v>
      </c>
      <c r="B23" s="91" t="s">
        <v>23</v>
      </c>
      <c r="C23" s="88"/>
      <c r="D23" s="31"/>
    </row>
    <row r="24" spans="1:5" customFormat="1" ht="14.5" x14ac:dyDescent="0.35">
      <c r="A24" s="150"/>
      <c r="B24" s="91" t="s">
        <v>24</v>
      </c>
      <c r="C24" s="88"/>
      <c r="D24" s="31"/>
    </row>
    <row r="25" spans="1:5" ht="14.5" x14ac:dyDescent="0.35">
      <c r="A25"/>
      <c r="B25" s="58"/>
      <c r="C25" s="68"/>
      <c r="D25" s="31"/>
      <c r="E25"/>
    </row>
    <row r="26" spans="1:5" ht="7.5" customHeight="1" x14ac:dyDescent="0.35">
      <c r="A26"/>
      <c r="B26" s="68"/>
      <c r="C26" s="68"/>
      <c r="D26" s="31"/>
      <c r="E26"/>
    </row>
    <row r="27" spans="1:5" customFormat="1" ht="14.5" x14ac:dyDescent="0.35">
      <c r="A27" s="138" t="s">
        <v>25</v>
      </c>
      <c r="B27" s="90" t="s">
        <v>26</v>
      </c>
      <c r="C27" s="88"/>
      <c r="D27" s="31"/>
    </row>
    <row r="28" spans="1:5" ht="7.5" customHeight="1" x14ac:dyDescent="0.35">
      <c r="A28"/>
      <c r="B28" s="58"/>
      <c r="C28"/>
      <c r="D28" s="31"/>
      <c r="E28"/>
    </row>
    <row r="29" spans="1:5" customFormat="1" ht="14.5" x14ac:dyDescent="0.35">
      <c r="A29" s="138" t="s">
        <v>27</v>
      </c>
      <c r="B29" s="91" t="s">
        <v>28</v>
      </c>
      <c r="C29" s="88"/>
      <c r="D29" s="31"/>
    </row>
    <row r="30" spans="1:5" ht="14.5" x14ac:dyDescent="0.35">
      <c r="A30"/>
      <c r="B30" s="58"/>
      <c r="C30" s="68"/>
      <c r="D30" s="31"/>
      <c r="E30"/>
    </row>
    <row r="31" spans="1:5" ht="7.5" customHeight="1" x14ac:dyDescent="0.35">
      <c r="A31"/>
      <c r="B31" s="68"/>
      <c r="C31" s="68"/>
      <c r="D31" s="31"/>
      <c r="E31"/>
    </row>
    <row r="32" spans="1:5" s="32" customFormat="1" ht="16.5" customHeight="1" x14ac:dyDescent="0.35">
      <c r="A32" s="56" t="s">
        <v>29</v>
      </c>
      <c r="B32" s="59"/>
      <c r="C32" s="45"/>
      <c r="D32" s="46"/>
      <c r="E32" s="16"/>
    </row>
    <row r="33" spans="1:9" x14ac:dyDescent="0.35">
      <c r="A33" s="47" t="s">
        <v>30</v>
      </c>
      <c r="B33" s="142" t="s">
        <v>31</v>
      </c>
      <c r="C33" s="143"/>
      <c r="D33" s="79" t="s">
        <v>32</v>
      </c>
      <c r="E33" s="92"/>
      <c r="F33" s="146" t="s">
        <v>33</v>
      </c>
      <c r="G33" s="147"/>
      <c r="H33" s="75" t="s">
        <v>32</v>
      </c>
      <c r="I33" s="93"/>
    </row>
    <row r="34" spans="1:9" x14ac:dyDescent="0.35">
      <c r="A34" s="48" t="s">
        <v>34</v>
      </c>
      <c r="B34" s="69">
        <v>76</v>
      </c>
      <c r="C34" s="49"/>
      <c r="D34" s="69">
        <v>28160</v>
      </c>
      <c r="E34" s="76"/>
      <c r="F34" s="94">
        <v>63</v>
      </c>
      <c r="G34" s="80"/>
      <c r="H34" s="74">
        <v>26312</v>
      </c>
      <c r="I34" s="50"/>
    </row>
    <row r="35" spans="1:9" x14ac:dyDescent="0.35">
      <c r="A35" s="26" t="s">
        <v>35</v>
      </c>
      <c r="B35" s="70">
        <v>76</v>
      </c>
      <c r="C35" s="9">
        <v>1</v>
      </c>
      <c r="D35" s="72">
        <v>28160</v>
      </c>
      <c r="E35" s="77">
        <v>1</v>
      </c>
      <c r="F35" s="95">
        <v>63</v>
      </c>
      <c r="G35" s="9">
        <v>1</v>
      </c>
      <c r="H35" s="72">
        <v>26312</v>
      </c>
      <c r="I35" s="96">
        <v>1</v>
      </c>
    </row>
    <row r="36" spans="1:9" x14ac:dyDescent="0.35">
      <c r="A36" s="26" t="s">
        <v>36</v>
      </c>
      <c r="B36" s="70">
        <v>0</v>
      </c>
      <c r="C36" s="9">
        <v>0</v>
      </c>
      <c r="D36" s="72">
        <v>0</v>
      </c>
      <c r="E36" s="77">
        <v>0</v>
      </c>
      <c r="F36" s="95">
        <v>0</v>
      </c>
      <c r="G36" s="9">
        <v>0</v>
      </c>
      <c r="H36" s="72">
        <v>0</v>
      </c>
      <c r="I36" s="96">
        <v>0</v>
      </c>
    </row>
    <row r="37" spans="1:9" x14ac:dyDescent="0.35">
      <c r="A37" s="27" t="s">
        <v>37</v>
      </c>
      <c r="B37" s="71">
        <v>0</v>
      </c>
      <c r="C37" s="10">
        <v>0</v>
      </c>
      <c r="D37" s="73">
        <v>0</v>
      </c>
      <c r="E37" s="78">
        <v>0</v>
      </c>
      <c r="F37" s="97">
        <v>0</v>
      </c>
      <c r="G37" s="10">
        <v>0</v>
      </c>
      <c r="H37" s="73">
        <v>0</v>
      </c>
      <c r="I37" s="98">
        <v>0</v>
      </c>
    </row>
    <row r="38" spans="1:9" ht="7.5" customHeight="1" x14ac:dyDescent="0.35">
      <c r="A38" s="19"/>
      <c r="B38" s="60"/>
      <c r="C38" s="18"/>
      <c r="D38" s="29"/>
      <c r="E38" s="30"/>
      <c r="F38" s="60"/>
      <c r="G38" s="18"/>
      <c r="H38" s="29"/>
      <c r="I38" s="30"/>
    </row>
    <row r="39" spans="1:9" x14ac:dyDescent="0.35">
      <c r="A39" s="47" t="s">
        <v>30</v>
      </c>
      <c r="B39" s="142" t="s">
        <v>31</v>
      </c>
      <c r="C39" s="143"/>
      <c r="D39" s="148" t="s">
        <v>32</v>
      </c>
      <c r="E39" s="149"/>
      <c r="F39" s="146" t="s">
        <v>33</v>
      </c>
      <c r="G39" s="147"/>
      <c r="H39" s="140" t="s">
        <v>32</v>
      </c>
      <c r="I39" s="141"/>
    </row>
    <row r="40" spans="1:9" x14ac:dyDescent="0.35">
      <c r="A40" s="48" t="s">
        <v>38</v>
      </c>
      <c r="B40" s="69">
        <v>76</v>
      </c>
      <c r="C40" s="49"/>
      <c r="D40" s="69">
        <v>28160</v>
      </c>
      <c r="E40" s="76"/>
      <c r="F40" s="94">
        <v>63</v>
      </c>
      <c r="G40" s="80"/>
      <c r="H40" s="74">
        <v>26312</v>
      </c>
      <c r="I40" s="50"/>
    </row>
    <row r="41" spans="1:9" x14ac:dyDescent="0.35">
      <c r="A41" s="26" t="s">
        <v>39</v>
      </c>
      <c r="B41" s="81">
        <v>0</v>
      </c>
      <c r="C41" s="82">
        <v>0</v>
      </c>
      <c r="D41" s="83">
        <v>0</v>
      </c>
      <c r="E41" s="99">
        <v>0</v>
      </c>
      <c r="F41" s="102">
        <v>0</v>
      </c>
      <c r="G41" s="82">
        <v>0</v>
      </c>
      <c r="H41" s="83">
        <v>0</v>
      </c>
      <c r="I41" s="103">
        <v>0</v>
      </c>
    </row>
    <row r="42" spans="1:9" x14ac:dyDescent="0.35">
      <c r="A42" s="26" t="s">
        <v>40</v>
      </c>
      <c r="B42" s="81">
        <v>50</v>
      </c>
      <c r="C42" s="82">
        <v>0.65789473684210531</v>
      </c>
      <c r="D42" s="83">
        <v>15113</v>
      </c>
      <c r="E42" s="100">
        <v>0.53668323863636369</v>
      </c>
      <c r="F42" s="102">
        <v>44</v>
      </c>
      <c r="G42" s="82">
        <v>0.69841269841269837</v>
      </c>
      <c r="H42" s="83">
        <v>13496</v>
      </c>
      <c r="I42" s="104">
        <v>0.51292186074794766</v>
      </c>
    </row>
    <row r="43" spans="1:9" x14ac:dyDescent="0.35">
      <c r="A43" s="26" t="s">
        <v>41</v>
      </c>
      <c r="B43" s="81">
        <v>16</v>
      </c>
      <c r="C43" s="82">
        <v>0.21052631578947367</v>
      </c>
      <c r="D43" s="83">
        <v>12308</v>
      </c>
      <c r="E43" s="100">
        <v>0.43707386363636364</v>
      </c>
      <c r="F43" s="102">
        <v>15</v>
      </c>
      <c r="G43" s="82">
        <v>0.23809523809523808</v>
      </c>
      <c r="H43" s="83">
        <v>12308</v>
      </c>
      <c r="I43" s="104">
        <v>0.46777135907570688</v>
      </c>
    </row>
    <row r="44" spans="1:9" x14ac:dyDescent="0.35">
      <c r="A44" s="26" t="s">
        <v>42</v>
      </c>
      <c r="B44" s="81">
        <v>4</v>
      </c>
      <c r="C44" s="82">
        <v>5.2631578947368418E-2</v>
      </c>
      <c r="D44" s="83">
        <v>501</v>
      </c>
      <c r="E44" s="100">
        <v>1.7791193181818182E-2</v>
      </c>
      <c r="F44" s="102">
        <v>3</v>
      </c>
      <c r="G44" s="82">
        <v>4.7619047619047616E-2</v>
      </c>
      <c r="H44" s="83">
        <v>435</v>
      </c>
      <c r="I44" s="104">
        <v>1.6532380662815444E-2</v>
      </c>
    </row>
    <row r="45" spans="1:9" x14ac:dyDescent="0.35">
      <c r="A45" s="26" t="s">
        <v>43</v>
      </c>
      <c r="B45" s="81">
        <v>2</v>
      </c>
      <c r="C45" s="82">
        <v>2.6315789473684209E-2</v>
      </c>
      <c r="D45" s="83">
        <v>142</v>
      </c>
      <c r="E45" s="100">
        <v>5.0426136363636367E-3</v>
      </c>
      <c r="F45" s="102">
        <v>1</v>
      </c>
      <c r="G45" s="82">
        <v>1.5873015873015872E-2</v>
      </c>
      <c r="H45" s="83">
        <v>73</v>
      </c>
      <c r="I45" s="104">
        <v>2.7743995135299485E-3</v>
      </c>
    </row>
    <row r="46" spans="1:9" x14ac:dyDescent="0.35">
      <c r="A46" s="26" t="s">
        <v>44</v>
      </c>
      <c r="B46" s="81">
        <v>0</v>
      </c>
      <c r="C46" s="82">
        <v>0</v>
      </c>
      <c r="D46" s="83">
        <v>0</v>
      </c>
      <c r="E46" s="100">
        <v>0</v>
      </c>
      <c r="F46" s="102">
        <v>0</v>
      </c>
      <c r="G46" s="82">
        <v>0</v>
      </c>
      <c r="H46" s="83">
        <v>0</v>
      </c>
      <c r="I46" s="104">
        <v>0</v>
      </c>
    </row>
    <row r="47" spans="1:9" x14ac:dyDescent="0.35">
      <c r="A47" s="27" t="s">
        <v>45</v>
      </c>
      <c r="B47" s="84">
        <v>4</v>
      </c>
      <c r="C47" s="85">
        <v>5.2631578947368418E-2</v>
      </c>
      <c r="D47" s="86">
        <v>96</v>
      </c>
      <c r="E47" s="101">
        <v>3.4090909090909089E-3</v>
      </c>
      <c r="F47" s="105">
        <v>0</v>
      </c>
      <c r="G47" s="85">
        <v>0</v>
      </c>
      <c r="H47" s="86">
        <v>0</v>
      </c>
      <c r="I47" s="106">
        <v>0</v>
      </c>
    </row>
    <row r="48" spans="1:9" ht="7.5" customHeight="1" x14ac:dyDescent="0.35">
      <c r="A48" s="19"/>
      <c r="B48" s="60"/>
      <c r="C48" s="18"/>
      <c r="D48" s="29"/>
      <c r="E48" s="30"/>
      <c r="F48" s="60"/>
      <c r="G48" s="18"/>
      <c r="H48" s="29"/>
      <c r="I48" s="30"/>
    </row>
    <row r="49" spans="1:9" x14ac:dyDescent="0.35">
      <c r="A49" s="47" t="s">
        <v>30</v>
      </c>
      <c r="B49" s="142" t="s">
        <v>31</v>
      </c>
      <c r="C49" s="143"/>
      <c r="D49" s="148" t="s">
        <v>32</v>
      </c>
      <c r="E49" s="149"/>
      <c r="F49" s="146" t="s">
        <v>33</v>
      </c>
      <c r="G49" s="147"/>
      <c r="H49" s="140" t="s">
        <v>32</v>
      </c>
      <c r="I49" s="141"/>
    </row>
    <row r="50" spans="1:9" x14ac:dyDescent="0.35">
      <c r="A50" s="48" t="s">
        <v>46</v>
      </c>
      <c r="B50" s="69">
        <v>76</v>
      </c>
      <c r="C50" s="49"/>
      <c r="D50" s="69">
        <v>28160</v>
      </c>
      <c r="E50" s="76"/>
      <c r="F50" s="94">
        <v>63</v>
      </c>
      <c r="G50" s="80"/>
      <c r="H50" s="74">
        <v>26312</v>
      </c>
      <c r="I50" s="50"/>
    </row>
    <row r="51" spans="1:9" x14ac:dyDescent="0.35">
      <c r="A51" s="26" t="s">
        <v>47</v>
      </c>
      <c r="B51" s="70">
        <v>0</v>
      </c>
      <c r="C51" s="9">
        <v>0</v>
      </c>
      <c r="D51" s="72">
        <v>0</v>
      </c>
      <c r="E51" s="77">
        <v>0</v>
      </c>
      <c r="F51" s="95">
        <v>0</v>
      </c>
      <c r="G51" s="9">
        <v>0</v>
      </c>
      <c r="H51" s="72">
        <v>0</v>
      </c>
      <c r="I51" s="96">
        <v>0</v>
      </c>
    </row>
    <row r="52" spans="1:9" x14ac:dyDescent="0.35">
      <c r="A52" s="26" t="s">
        <v>48</v>
      </c>
      <c r="B52" s="70">
        <v>1</v>
      </c>
      <c r="C52" s="9">
        <v>1.3157894736842105E-2</v>
      </c>
      <c r="D52" s="72">
        <v>0</v>
      </c>
      <c r="E52" s="77">
        <v>0</v>
      </c>
      <c r="F52" s="95">
        <v>0</v>
      </c>
      <c r="G52" s="9">
        <v>0</v>
      </c>
      <c r="H52" s="72">
        <v>0</v>
      </c>
      <c r="I52" s="96">
        <v>0</v>
      </c>
    </row>
    <row r="53" spans="1:9" x14ac:dyDescent="0.35">
      <c r="A53" s="26" t="s">
        <v>49</v>
      </c>
      <c r="B53" s="70">
        <v>1</v>
      </c>
      <c r="C53" s="9">
        <v>1.3157894736842105E-2</v>
      </c>
      <c r="D53" s="72">
        <v>69</v>
      </c>
      <c r="E53" s="77">
        <v>2.4502840909090911E-3</v>
      </c>
      <c r="F53" s="95">
        <v>0</v>
      </c>
      <c r="G53" s="9">
        <v>0</v>
      </c>
      <c r="H53" s="72">
        <v>0</v>
      </c>
      <c r="I53" s="96">
        <v>0</v>
      </c>
    </row>
    <row r="54" spans="1:9" x14ac:dyDescent="0.35">
      <c r="A54" s="26" t="s">
        <v>50</v>
      </c>
      <c r="B54" s="70">
        <v>0</v>
      </c>
      <c r="C54" s="9">
        <v>0</v>
      </c>
      <c r="D54" s="72">
        <v>0</v>
      </c>
      <c r="E54" s="77">
        <v>0</v>
      </c>
      <c r="F54" s="95">
        <v>0</v>
      </c>
      <c r="G54" s="9">
        <v>0</v>
      </c>
      <c r="H54" s="72">
        <v>0</v>
      </c>
      <c r="I54" s="96">
        <v>0</v>
      </c>
    </row>
    <row r="55" spans="1:9" x14ac:dyDescent="0.35">
      <c r="A55" s="26" t="s">
        <v>51</v>
      </c>
      <c r="B55" s="70">
        <v>37</v>
      </c>
      <c r="C55" s="9">
        <v>0.48684210526315791</v>
      </c>
      <c r="D55" s="72">
        <v>12764</v>
      </c>
      <c r="E55" s="77">
        <v>0.45326704545454544</v>
      </c>
      <c r="F55" s="95">
        <v>32</v>
      </c>
      <c r="G55" s="9">
        <v>0.50793650793650791</v>
      </c>
      <c r="H55" s="72">
        <v>11368</v>
      </c>
      <c r="I55" s="96">
        <v>0.43204621465491033</v>
      </c>
    </row>
    <row r="56" spans="1:9" x14ac:dyDescent="0.35">
      <c r="A56" s="26" t="s">
        <v>52</v>
      </c>
      <c r="B56" s="70">
        <v>1</v>
      </c>
      <c r="C56" s="9">
        <v>1.3157894736842105E-2</v>
      </c>
      <c r="D56" s="72">
        <v>170</v>
      </c>
      <c r="E56" s="77">
        <v>6.036931818181818E-3</v>
      </c>
      <c r="F56" s="95">
        <v>1</v>
      </c>
      <c r="G56" s="9">
        <v>1.5873015873015872E-2</v>
      </c>
      <c r="H56" s="72">
        <v>170</v>
      </c>
      <c r="I56" s="96">
        <v>6.460930373973852E-3</v>
      </c>
    </row>
    <row r="57" spans="1:9" x14ac:dyDescent="0.35">
      <c r="A57" s="26" t="s">
        <v>53</v>
      </c>
      <c r="B57" s="70">
        <v>1</v>
      </c>
      <c r="C57" s="9">
        <v>1.3157894736842105E-2</v>
      </c>
      <c r="D57" s="72">
        <v>89</v>
      </c>
      <c r="E57" s="77">
        <v>3.1605113636363636E-3</v>
      </c>
      <c r="F57" s="95">
        <v>1</v>
      </c>
      <c r="G57" s="9">
        <v>1.5873015873015872E-2</v>
      </c>
      <c r="H57" s="72">
        <v>89</v>
      </c>
      <c r="I57" s="96">
        <v>3.382487078139252E-3</v>
      </c>
    </row>
    <row r="58" spans="1:9" x14ac:dyDescent="0.35">
      <c r="A58" s="26" t="s">
        <v>54</v>
      </c>
      <c r="B58" s="70">
        <v>11</v>
      </c>
      <c r="C58" s="9">
        <v>0.14473684210526316</v>
      </c>
      <c r="D58" s="72">
        <v>8018</v>
      </c>
      <c r="E58" s="77">
        <v>0.28473011363636364</v>
      </c>
      <c r="F58" s="95">
        <v>11</v>
      </c>
      <c r="G58" s="9">
        <v>0.17460317460317459</v>
      </c>
      <c r="H58" s="72">
        <v>8018</v>
      </c>
      <c r="I58" s="96">
        <v>0.30472788081483732</v>
      </c>
    </row>
    <row r="59" spans="1:9" x14ac:dyDescent="0.35">
      <c r="A59" s="26" t="s">
        <v>55</v>
      </c>
      <c r="B59" s="70">
        <v>0</v>
      </c>
      <c r="C59" s="9">
        <v>0</v>
      </c>
      <c r="D59" s="72">
        <v>0</v>
      </c>
      <c r="E59" s="77">
        <v>0</v>
      </c>
      <c r="F59" s="95">
        <v>0</v>
      </c>
      <c r="G59" s="9">
        <v>0</v>
      </c>
      <c r="H59" s="72">
        <v>0</v>
      </c>
      <c r="I59" s="96">
        <v>0</v>
      </c>
    </row>
    <row r="60" spans="1:9" x14ac:dyDescent="0.35">
      <c r="A60" s="26" t="s">
        <v>56</v>
      </c>
      <c r="B60" s="70">
        <v>2</v>
      </c>
      <c r="C60" s="9">
        <v>2.6315789473684209E-2</v>
      </c>
      <c r="D60" s="72">
        <v>728</v>
      </c>
      <c r="E60" s="77">
        <v>2.5852272727272727E-2</v>
      </c>
      <c r="F60" s="95">
        <v>2</v>
      </c>
      <c r="G60" s="9">
        <v>3.1746031746031744E-2</v>
      </c>
      <c r="H60" s="72">
        <v>728</v>
      </c>
      <c r="I60" s="96">
        <v>2.766798418972332E-2</v>
      </c>
    </row>
    <row r="61" spans="1:9" x14ac:dyDescent="0.35">
      <c r="A61" s="26" t="s">
        <v>57</v>
      </c>
      <c r="B61" s="70">
        <v>2</v>
      </c>
      <c r="C61" s="9">
        <v>2.6315789473684209E-2</v>
      </c>
      <c r="D61" s="72">
        <v>242</v>
      </c>
      <c r="E61" s="77">
        <v>8.5937500000000007E-3</v>
      </c>
      <c r="F61" s="95">
        <v>1</v>
      </c>
      <c r="G61" s="9">
        <v>1.5873015873015872E-2</v>
      </c>
      <c r="H61" s="72">
        <v>176</v>
      </c>
      <c r="I61" s="96">
        <v>6.688963210702341E-3</v>
      </c>
    </row>
    <row r="62" spans="1:9" x14ac:dyDescent="0.35">
      <c r="A62" s="26" t="s">
        <v>58</v>
      </c>
      <c r="B62" s="70">
        <v>15</v>
      </c>
      <c r="C62" s="9">
        <v>0.19736842105263158</v>
      </c>
      <c r="D62" s="72">
        <v>5911</v>
      </c>
      <c r="E62" s="77">
        <v>0.20990767045454545</v>
      </c>
      <c r="F62" s="95">
        <v>14</v>
      </c>
      <c r="G62" s="9">
        <v>0.22222222222222221</v>
      </c>
      <c r="H62" s="72">
        <v>5690</v>
      </c>
      <c r="I62" s="96">
        <v>0.21625114016418365</v>
      </c>
    </row>
    <row r="63" spans="1:9" x14ac:dyDescent="0.35">
      <c r="A63" s="26" t="s">
        <v>59</v>
      </c>
      <c r="B63" s="70">
        <v>0</v>
      </c>
      <c r="C63" s="9">
        <v>0</v>
      </c>
      <c r="D63" s="72">
        <v>0</v>
      </c>
      <c r="E63" s="77">
        <v>0</v>
      </c>
      <c r="F63" s="95">
        <v>0</v>
      </c>
      <c r="G63" s="9">
        <v>0</v>
      </c>
      <c r="H63" s="72">
        <v>0</v>
      </c>
      <c r="I63" s="96">
        <v>0</v>
      </c>
    </row>
    <row r="64" spans="1:9" x14ac:dyDescent="0.35">
      <c r="A64" s="26" t="s">
        <v>60</v>
      </c>
      <c r="B64" s="70">
        <v>0</v>
      </c>
      <c r="C64" s="9">
        <v>0</v>
      </c>
      <c r="D64" s="72">
        <v>0</v>
      </c>
      <c r="E64" s="77">
        <v>0</v>
      </c>
      <c r="F64" s="95">
        <v>0</v>
      </c>
      <c r="G64" s="9">
        <v>0</v>
      </c>
      <c r="H64" s="72">
        <v>0</v>
      </c>
      <c r="I64" s="96">
        <v>0</v>
      </c>
    </row>
    <row r="65" spans="1:9" x14ac:dyDescent="0.35">
      <c r="A65" s="26" t="s">
        <v>61</v>
      </c>
      <c r="B65" s="70">
        <v>0</v>
      </c>
      <c r="C65" s="9">
        <v>0</v>
      </c>
      <c r="D65" s="72">
        <v>0</v>
      </c>
      <c r="E65" s="77">
        <v>0</v>
      </c>
      <c r="F65" s="95">
        <v>0</v>
      </c>
      <c r="G65" s="9">
        <v>0</v>
      </c>
      <c r="H65" s="72">
        <v>0</v>
      </c>
      <c r="I65" s="96">
        <v>0</v>
      </c>
    </row>
    <row r="66" spans="1:9" x14ac:dyDescent="0.35">
      <c r="A66" s="26" t="s">
        <v>62</v>
      </c>
      <c r="B66" s="70">
        <v>0</v>
      </c>
      <c r="C66" s="9">
        <v>0</v>
      </c>
      <c r="D66" s="72">
        <v>0</v>
      </c>
      <c r="E66" s="77">
        <v>0</v>
      </c>
      <c r="F66" s="95">
        <v>0</v>
      </c>
      <c r="G66" s="9">
        <v>0</v>
      </c>
      <c r="H66" s="72">
        <v>0</v>
      </c>
      <c r="I66" s="96">
        <v>0</v>
      </c>
    </row>
    <row r="67" spans="1:9" x14ac:dyDescent="0.35">
      <c r="A67" s="26" t="s">
        <v>63</v>
      </c>
      <c r="B67" s="70">
        <v>0</v>
      </c>
      <c r="C67" s="9">
        <v>0</v>
      </c>
      <c r="D67" s="72">
        <v>0</v>
      </c>
      <c r="E67" s="77">
        <v>0</v>
      </c>
      <c r="F67" s="95">
        <v>0</v>
      </c>
      <c r="G67" s="9">
        <v>0</v>
      </c>
      <c r="H67" s="72">
        <v>0</v>
      </c>
      <c r="I67" s="96">
        <v>0</v>
      </c>
    </row>
    <row r="68" spans="1:9" x14ac:dyDescent="0.35">
      <c r="A68" s="26" t="s">
        <v>64</v>
      </c>
      <c r="B68" s="70">
        <v>0</v>
      </c>
      <c r="C68" s="9">
        <v>0</v>
      </c>
      <c r="D68" s="72">
        <v>0</v>
      </c>
      <c r="E68" s="77">
        <v>0</v>
      </c>
      <c r="F68" s="95">
        <v>0</v>
      </c>
      <c r="G68" s="9">
        <v>0</v>
      </c>
      <c r="H68" s="72">
        <v>0</v>
      </c>
      <c r="I68" s="96">
        <v>0</v>
      </c>
    </row>
    <row r="69" spans="1:9" x14ac:dyDescent="0.35">
      <c r="A69" s="26" t="s">
        <v>44</v>
      </c>
      <c r="B69" s="70">
        <v>0</v>
      </c>
      <c r="C69" s="9">
        <v>0</v>
      </c>
      <c r="D69" s="72">
        <v>0</v>
      </c>
      <c r="E69" s="77">
        <v>0</v>
      </c>
      <c r="F69" s="95">
        <v>0</v>
      </c>
      <c r="G69" s="9">
        <v>0</v>
      </c>
      <c r="H69" s="72">
        <v>0</v>
      </c>
      <c r="I69" s="96">
        <v>0</v>
      </c>
    </row>
    <row r="70" spans="1:9" x14ac:dyDescent="0.35">
      <c r="A70" s="26" t="s">
        <v>65</v>
      </c>
      <c r="B70" s="70">
        <v>2</v>
      </c>
      <c r="C70" s="9">
        <v>2.6315789473684209E-2</v>
      </c>
      <c r="D70" s="72">
        <v>69</v>
      </c>
      <c r="E70" s="77">
        <v>2.4502840909090911E-3</v>
      </c>
      <c r="F70" s="95">
        <v>0</v>
      </c>
      <c r="G70" s="9">
        <v>0</v>
      </c>
      <c r="H70" s="72">
        <v>0</v>
      </c>
      <c r="I70" s="96">
        <v>0</v>
      </c>
    </row>
    <row r="71" spans="1:9" x14ac:dyDescent="0.35">
      <c r="A71" s="26" t="s">
        <v>66</v>
      </c>
      <c r="B71" s="70">
        <v>2</v>
      </c>
      <c r="C71" s="9">
        <v>2.6315789473684209E-2</v>
      </c>
      <c r="D71" s="72">
        <v>27</v>
      </c>
      <c r="E71" s="77">
        <v>9.5880681818181818E-4</v>
      </c>
      <c r="F71" s="95">
        <v>0</v>
      </c>
      <c r="G71" s="9">
        <v>0</v>
      </c>
      <c r="H71" s="72">
        <v>0</v>
      </c>
      <c r="I71" s="96">
        <v>0</v>
      </c>
    </row>
    <row r="72" spans="1:9" x14ac:dyDescent="0.35">
      <c r="A72" s="26" t="s">
        <v>43</v>
      </c>
      <c r="B72" s="70">
        <v>1</v>
      </c>
      <c r="C72" s="9">
        <v>1.3157894736842105E-2</v>
      </c>
      <c r="D72" s="72">
        <v>73</v>
      </c>
      <c r="E72" s="77">
        <v>2.5923295454545457E-3</v>
      </c>
      <c r="F72" s="95">
        <v>1</v>
      </c>
      <c r="G72" s="9">
        <v>1.5873015873015872E-2</v>
      </c>
      <c r="H72" s="72">
        <v>73</v>
      </c>
      <c r="I72" s="96">
        <v>2.7743995135299485E-3</v>
      </c>
    </row>
    <row r="73" spans="1:9" x14ac:dyDescent="0.35">
      <c r="A73" s="26" t="s">
        <v>67</v>
      </c>
      <c r="B73" s="70">
        <v>0</v>
      </c>
      <c r="C73" s="9">
        <v>0</v>
      </c>
      <c r="D73" s="72">
        <v>0</v>
      </c>
      <c r="E73" s="77">
        <v>0</v>
      </c>
      <c r="F73" s="95">
        <v>0</v>
      </c>
      <c r="G73" s="9">
        <v>0</v>
      </c>
      <c r="H73" s="72">
        <v>0</v>
      </c>
      <c r="I73" s="96">
        <v>0</v>
      </c>
    </row>
    <row r="74" spans="1:9" x14ac:dyDescent="0.35">
      <c r="A74" s="26" t="s">
        <v>68</v>
      </c>
      <c r="B74" s="70">
        <v>0</v>
      </c>
      <c r="C74" s="9">
        <v>0</v>
      </c>
      <c r="D74" s="72">
        <v>0</v>
      </c>
      <c r="E74" s="77">
        <v>0</v>
      </c>
      <c r="F74" s="95">
        <v>0</v>
      </c>
      <c r="G74" s="9">
        <v>0</v>
      </c>
      <c r="H74" s="72">
        <v>0</v>
      </c>
      <c r="I74" s="96">
        <v>0</v>
      </c>
    </row>
    <row r="75" spans="1:9" x14ac:dyDescent="0.35">
      <c r="A75" s="26" t="s">
        <v>69</v>
      </c>
      <c r="B75" s="70">
        <v>0</v>
      </c>
      <c r="C75" s="9">
        <v>0</v>
      </c>
      <c r="D75" s="72">
        <v>0</v>
      </c>
      <c r="E75" s="77">
        <v>0</v>
      </c>
      <c r="F75" s="95">
        <v>0</v>
      </c>
      <c r="G75" s="9">
        <v>0</v>
      </c>
      <c r="H75" s="72">
        <v>0</v>
      </c>
      <c r="I75" s="96">
        <v>0</v>
      </c>
    </row>
    <row r="76" spans="1:9" x14ac:dyDescent="0.35">
      <c r="A76" s="26" t="s">
        <v>70</v>
      </c>
      <c r="B76" s="70">
        <v>0</v>
      </c>
      <c r="C76" s="9">
        <v>0</v>
      </c>
      <c r="D76" s="72">
        <v>0</v>
      </c>
      <c r="E76" s="77">
        <v>0</v>
      </c>
      <c r="F76" s="95">
        <v>0</v>
      </c>
      <c r="G76" s="9">
        <v>0</v>
      </c>
      <c r="H76" s="72">
        <v>0</v>
      </c>
      <c r="I76" s="96">
        <v>0</v>
      </c>
    </row>
    <row r="77" spans="1:9" x14ac:dyDescent="0.35">
      <c r="A77" s="48" t="s">
        <v>71</v>
      </c>
      <c r="B77" s="69">
        <v>76</v>
      </c>
      <c r="C77" s="49"/>
      <c r="D77" s="69">
        <v>28160</v>
      </c>
      <c r="E77" s="69"/>
      <c r="F77" s="94">
        <v>63</v>
      </c>
      <c r="G77" s="80"/>
      <c r="H77" s="127">
        <v>26312</v>
      </c>
      <c r="I77" s="50"/>
    </row>
    <row r="78" spans="1:9" x14ac:dyDescent="0.35">
      <c r="A78" s="26" t="s">
        <v>72</v>
      </c>
      <c r="B78" s="70">
        <v>52</v>
      </c>
      <c r="C78" s="128">
        <v>0.68421052631578949</v>
      </c>
      <c r="D78" s="70">
        <v>21110</v>
      </c>
      <c r="E78" s="128">
        <v>0.74964488636363635</v>
      </c>
      <c r="F78" s="70">
        <v>45</v>
      </c>
      <c r="G78" s="128">
        <v>0.7142857142857143</v>
      </c>
      <c r="H78" s="70">
        <v>19645</v>
      </c>
      <c r="I78" s="96">
        <v>0.74661751292186074</v>
      </c>
    </row>
    <row r="79" spans="1:9" x14ac:dyDescent="0.35">
      <c r="A79" s="26" t="s">
        <v>73</v>
      </c>
      <c r="B79" s="70">
        <v>4</v>
      </c>
      <c r="C79" s="128">
        <v>5.2631578947368418E-2</v>
      </c>
      <c r="D79" s="70">
        <v>970</v>
      </c>
      <c r="E79" s="128">
        <v>3.4446022727272728E-2</v>
      </c>
      <c r="F79" s="70">
        <v>3</v>
      </c>
      <c r="G79" s="128">
        <v>4.7619047619047616E-2</v>
      </c>
      <c r="H79" s="70">
        <v>904</v>
      </c>
      <c r="I79" s="96">
        <v>3.4356947400425664E-2</v>
      </c>
    </row>
    <row r="80" spans="1:9" x14ac:dyDescent="0.35">
      <c r="A80" s="26" t="s">
        <v>74</v>
      </c>
      <c r="B80" s="70">
        <v>15</v>
      </c>
      <c r="C80" s="128">
        <v>0.19736842105263158</v>
      </c>
      <c r="D80" s="70">
        <v>5911</v>
      </c>
      <c r="E80" s="128">
        <v>0.20990767045454545</v>
      </c>
      <c r="F80" s="70">
        <v>14</v>
      </c>
      <c r="G80" s="128">
        <v>0.22222222222222221</v>
      </c>
      <c r="H80" s="70">
        <v>5690</v>
      </c>
      <c r="I80" s="96">
        <v>0.21625114016418365</v>
      </c>
    </row>
    <row r="81" spans="1:9" x14ac:dyDescent="0.35">
      <c r="A81" s="26" t="s">
        <v>75</v>
      </c>
      <c r="B81" s="70">
        <v>0</v>
      </c>
      <c r="C81" s="128">
        <v>0</v>
      </c>
      <c r="D81" s="70">
        <v>0</v>
      </c>
      <c r="E81" s="128">
        <v>0</v>
      </c>
      <c r="F81" s="70">
        <v>0</v>
      </c>
      <c r="G81" s="128">
        <v>0</v>
      </c>
      <c r="H81" s="70">
        <v>0</v>
      </c>
      <c r="I81" s="96">
        <v>0</v>
      </c>
    </row>
    <row r="82" spans="1:9" x14ac:dyDescent="0.35">
      <c r="A82" s="26" t="s">
        <v>76</v>
      </c>
      <c r="B82" s="70">
        <v>0</v>
      </c>
      <c r="C82" s="128">
        <v>0</v>
      </c>
      <c r="D82" s="70">
        <v>0</v>
      </c>
      <c r="E82" s="128">
        <v>0</v>
      </c>
      <c r="F82" s="70">
        <v>0</v>
      </c>
      <c r="G82" s="128">
        <v>0</v>
      </c>
      <c r="H82" s="70">
        <v>0</v>
      </c>
      <c r="I82" s="96">
        <v>0</v>
      </c>
    </row>
    <row r="83" spans="1:9" x14ac:dyDescent="0.35">
      <c r="A83" s="26" t="s">
        <v>77</v>
      </c>
      <c r="B83" s="70">
        <v>0</v>
      </c>
      <c r="C83" s="128">
        <v>0</v>
      </c>
      <c r="D83" s="70">
        <v>0</v>
      </c>
      <c r="E83" s="128">
        <v>0</v>
      </c>
      <c r="F83" s="70">
        <v>0</v>
      </c>
      <c r="G83" s="128">
        <v>0</v>
      </c>
      <c r="H83" s="70">
        <v>0</v>
      </c>
      <c r="I83" s="96">
        <v>0</v>
      </c>
    </row>
    <row r="84" spans="1:9" x14ac:dyDescent="0.35">
      <c r="A84" s="26" t="s">
        <v>43</v>
      </c>
      <c r="B84" s="70">
        <v>1</v>
      </c>
      <c r="C84" s="128">
        <v>1.3157894736842105E-2</v>
      </c>
      <c r="D84" s="70">
        <v>73</v>
      </c>
      <c r="E84" s="128">
        <v>2.5923295454545457E-3</v>
      </c>
      <c r="F84" s="70">
        <v>1</v>
      </c>
      <c r="G84" s="128">
        <v>1.5873015873015872E-2</v>
      </c>
      <c r="H84" s="70">
        <v>73</v>
      </c>
      <c r="I84" s="96">
        <v>2.7743995135299485E-3</v>
      </c>
    </row>
    <row r="85" spans="1:9" x14ac:dyDescent="0.35">
      <c r="A85" s="26" t="s">
        <v>65</v>
      </c>
      <c r="B85" s="70">
        <v>4</v>
      </c>
      <c r="C85" s="128">
        <v>5.2631578947368418E-2</v>
      </c>
      <c r="D85" s="70">
        <v>96</v>
      </c>
      <c r="E85" s="128">
        <v>3.4090909090909089E-3</v>
      </c>
      <c r="F85" s="70">
        <v>0</v>
      </c>
      <c r="G85" s="128">
        <v>0</v>
      </c>
      <c r="H85" s="70">
        <v>0</v>
      </c>
      <c r="I85" s="96">
        <v>0</v>
      </c>
    </row>
    <row r="86" spans="1:9" x14ac:dyDescent="0.35">
      <c r="A86" s="27" t="s">
        <v>78</v>
      </c>
      <c r="B86" s="71">
        <v>0</v>
      </c>
      <c r="C86" s="128">
        <v>0</v>
      </c>
      <c r="D86" s="71">
        <v>0</v>
      </c>
      <c r="E86" s="128">
        <v>0</v>
      </c>
      <c r="F86" s="71">
        <v>0</v>
      </c>
      <c r="G86" s="128">
        <v>0</v>
      </c>
      <c r="H86" s="71">
        <v>0</v>
      </c>
      <c r="I86" s="96">
        <v>0</v>
      </c>
    </row>
    <row r="87" spans="1:9" ht="7.5" customHeight="1" x14ac:dyDescent="0.35">
      <c r="A87" s="19"/>
      <c r="B87" s="60"/>
      <c r="C87" s="18"/>
      <c r="D87" s="29"/>
      <c r="E87" s="30"/>
      <c r="F87" s="60"/>
      <c r="G87" s="18"/>
      <c r="H87" s="29"/>
      <c r="I87" s="30"/>
    </row>
    <row r="88" spans="1:9" x14ac:dyDescent="0.35">
      <c r="A88" s="47" t="s">
        <v>30</v>
      </c>
      <c r="B88" s="142" t="s">
        <v>31</v>
      </c>
      <c r="C88" s="143"/>
      <c r="D88" s="148" t="s">
        <v>32</v>
      </c>
      <c r="E88" s="149"/>
      <c r="F88" s="146" t="s">
        <v>33</v>
      </c>
      <c r="G88" s="147"/>
      <c r="H88" s="140" t="s">
        <v>32</v>
      </c>
      <c r="I88" s="141"/>
    </row>
    <row r="89" spans="1:9" x14ac:dyDescent="0.35">
      <c r="A89" s="48" t="s">
        <v>79</v>
      </c>
      <c r="B89" s="69">
        <v>71</v>
      </c>
      <c r="C89" s="49"/>
      <c r="D89" s="69">
        <v>26102</v>
      </c>
      <c r="E89" s="76"/>
      <c r="F89" s="94">
        <v>60</v>
      </c>
      <c r="G89" s="80"/>
      <c r="H89" s="74">
        <v>24281</v>
      </c>
      <c r="I89" s="50"/>
    </row>
    <row r="90" spans="1:9" x14ac:dyDescent="0.35">
      <c r="A90" s="26" t="s">
        <v>80</v>
      </c>
      <c r="B90" s="81">
        <v>1</v>
      </c>
      <c r="C90" s="82">
        <v>1.4084507042253521E-2</v>
      </c>
      <c r="D90" s="83">
        <v>23</v>
      </c>
      <c r="E90" s="99">
        <v>8.8115853191326338E-4</v>
      </c>
      <c r="F90" s="95">
        <v>0</v>
      </c>
      <c r="G90" s="9">
        <v>0</v>
      </c>
      <c r="H90" s="72">
        <v>0</v>
      </c>
      <c r="I90" s="96">
        <v>0</v>
      </c>
    </row>
    <row r="91" spans="1:9" x14ac:dyDescent="0.35">
      <c r="A91" s="26" t="s">
        <v>81</v>
      </c>
      <c r="B91" s="81">
        <v>13</v>
      </c>
      <c r="C91" s="82">
        <v>0.18309859154929578</v>
      </c>
      <c r="D91" s="83">
        <v>9850</v>
      </c>
      <c r="E91" s="100">
        <v>0.37736571910198452</v>
      </c>
      <c r="F91" s="95">
        <v>12</v>
      </c>
      <c r="G91" s="9">
        <v>0.2</v>
      </c>
      <c r="H91" s="72">
        <v>9804</v>
      </c>
      <c r="I91" s="96">
        <v>0.40377249701412626</v>
      </c>
    </row>
    <row r="92" spans="1:9" x14ac:dyDescent="0.35">
      <c r="A92" s="27" t="s">
        <v>82</v>
      </c>
      <c r="B92" s="84">
        <v>57</v>
      </c>
      <c r="C92" s="85">
        <v>0.80281690140845074</v>
      </c>
      <c r="D92" s="86">
        <v>16229</v>
      </c>
      <c r="E92" s="101">
        <v>0.62175312236610225</v>
      </c>
      <c r="F92" s="95">
        <v>48</v>
      </c>
      <c r="G92" s="9">
        <v>0.8</v>
      </c>
      <c r="H92" s="72">
        <v>14477</v>
      </c>
      <c r="I92" s="96">
        <v>0.59622750298587368</v>
      </c>
    </row>
    <row r="93" spans="1:9" ht="7.5" customHeight="1" x14ac:dyDescent="0.35">
      <c r="A93" s="19"/>
      <c r="B93" s="60"/>
      <c r="C93" s="18"/>
      <c r="D93" s="29"/>
      <c r="E93" s="30"/>
      <c r="F93" s="60"/>
      <c r="G93" s="18"/>
      <c r="H93" s="29"/>
      <c r="I93" s="30"/>
    </row>
    <row r="94" spans="1:9" x14ac:dyDescent="0.35">
      <c r="A94" s="47" t="s">
        <v>30</v>
      </c>
      <c r="B94" s="142" t="s">
        <v>31</v>
      </c>
      <c r="C94" s="143"/>
      <c r="D94" s="148" t="s">
        <v>32</v>
      </c>
      <c r="E94" s="149"/>
      <c r="F94" s="146" t="s">
        <v>33</v>
      </c>
      <c r="G94" s="147"/>
      <c r="H94" s="140" t="s">
        <v>32</v>
      </c>
      <c r="I94" s="141"/>
    </row>
    <row r="95" spans="1:9" x14ac:dyDescent="0.35">
      <c r="A95" s="48" t="s">
        <v>83</v>
      </c>
      <c r="B95" s="69">
        <v>76</v>
      </c>
      <c r="C95" s="49"/>
      <c r="D95" s="69">
        <v>28160</v>
      </c>
      <c r="E95" s="76"/>
      <c r="F95" s="94">
        <v>63</v>
      </c>
      <c r="G95" s="80"/>
      <c r="H95" s="74">
        <v>26312</v>
      </c>
      <c r="I95" s="50"/>
    </row>
    <row r="96" spans="1:9" x14ac:dyDescent="0.35">
      <c r="A96" s="26" t="s">
        <v>84</v>
      </c>
      <c r="B96" s="81">
        <v>65</v>
      </c>
      <c r="C96" s="82">
        <v>0.85526315789473684</v>
      </c>
      <c r="D96" s="83">
        <v>24522</v>
      </c>
      <c r="E96" s="99">
        <v>0.87080965909090913</v>
      </c>
      <c r="F96" s="95">
        <v>54</v>
      </c>
      <c r="G96" s="9">
        <v>0.8571428571428571</v>
      </c>
      <c r="H96" s="72">
        <v>23099</v>
      </c>
      <c r="I96" s="96">
        <v>0.87788841593189415</v>
      </c>
    </row>
    <row r="97" spans="1:9" x14ac:dyDescent="0.35">
      <c r="A97" s="26" t="s">
        <v>85</v>
      </c>
      <c r="B97" s="81">
        <v>0</v>
      </c>
      <c r="C97" s="82">
        <v>0</v>
      </c>
      <c r="D97" s="83">
        <v>0</v>
      </c>
      <c r="E97" s="99">
        <v>0</v>
      </c>
      <c r="F97" s="95">
        <v>0</v>
      </c>
      <c r="G97" s="9">
        <v>0</v>
      </c>
      <c r="H97" s="72">
        <v>0</v>
      </c>
      <c r="I97" s="96">
        <v>0</v>
      </c>
    </row>
    <row r="98" spans="1:9" x14ac:dyDescent="0.35">
      <c r="A98" s="26" t="s">
        <v>86</v>
      </c>
      <c r="B98" s="81">
        <v>0</v>
      </c>
      <c r="C98" s="82">
        <v>0</v>
      </c>
      <c r="D98" s="83">
        <v>0</v>
      </c>
      <c r="E98" s="99">
        <v>0</v>
      </c>
      <c r="F98" s="95">
        <v>0</v>
      </c>
      <c r="G98" s="9">
        <v>0</v>
      </c>
      <c r="H98" s="72">
        <v>0</v>
      </c>
      <c r="I98" s="96">
        <v>0</v>
      </c>
    </row>
    <row r="99" spans="1:9" x14ac:dyDescent="0.35">
      <c r="A99" s="26" t="s">
        <v>87</v>
      </c>
      <c r="B99" s="81">
        <v>2</v>
      </c>
      <c r="C99" s="82">
        <v>2.6315789473684209E-2</v>
      </c>
      <c r="D99" s="83">
        <v>565</v>
      </c>
      <c r="E99" s="99">
        <v>2.0063920454545456E-2</v>
      </c>
      <c r="F99" s="95">
        <v>2</v>
      </c>
      <c r="G99" s="9">
        <v>3.1746031746031744E-2</v>
      </c>
      <c r="H99" s="72">
        <v>565</v>
      </c>
      <c r="I99" s="96">
        <v>2.147309212526604E-2</v>
      </c>
    </row>
    <row r="100" spans="1:9" x14ac:dyDescent="0.35">
      <c r="A100" s="26" t="s">
        <v>88</v>
      </c>
      <c r="B100" s="81">
        <v>0</v>
      </c>
      <c r="C100" s="82">
        <v>0</v>
      </c>
      <c r="D100" s="83">
        <v>0</v>
      </c>
      <c r="E100" s="99">
        <v>0</v>
      </c>
      <c r="F100" s="95">
        <v>0</v>
      </c>
      <c r="G100" s="9">
        <v>0</v>
      </c>
      <c r="H100" s="72">
        <v>0</v>
      </c>
      <c r="I100" s="96">
        <v>0</v>
      </c>
    </row>
    <row r="101" spans="1:9" x14ac:dyDescent="0.35">
      <c r="A101" s="26" t="s">
        <v>89</v>
      </c>
      <c r="B101" s="81">
        <v>0</v>
      </c>
      <c r="C101" s="82">
        <v>0</v>
      </c>
      <c r="D101" s="83">
        <v>0</v>
      </c>
      <c r="E101" s="99">
        <v>0</v>
      </c>
      <c r="F101" s="95">
        <v>0</v>
      </c>
      <c r="G101" s="9">
        <v>0</v>
      </c>
      <c r="H101" s="72">
        <v>0</v>
      </c>
      <c r="I101" s="96">
        <v>0</v>
      </c>
    </row>
    <row r="102" spans="1:9" x14ac:dyDescent="0.35">
      <c r="A102" s="26" t="s">
        <v>90</v>
      </c>
      <c r="B102" s="81">
        <v>0</v>
      </c>
      <c r="C102" s="82">
        <v>0</v>
      </c>
      <c r="D102" s="83">
        <v>0</v>
      </c>
      <c r="E102" s="99">
        <v>0</v>
      </c>
      <c r="F102" s="95">
        <v>0</v>
      </c>
      <c r="G102" s="9">
        <v>0</v>
      </c>
      <c r="H102" s="72">
        <v>0</v>
      </c>
      <c r="I102" s="96">
        <v>0</v>
      </c>
    </row>
    <row r="103" spans="1:9" x14ac:dyDescent="0.35">
      <c r="A103" s="26" t="s">
        <v>91</v>
      </c>
      <c r="B103" s="81">
        <v>0</v>
      </c>
      <c r="C103" s="82">
        <v>0</v>
      </c>
      <c r="D103" s="83">
        <v>0</v>
      </c>
      <c r="E103" s="99">
        <v>0</v>
      </c>
      <c r="F103" s="95">
        <v>0</v>
      </c>
      <c r="G103" s="9">
        <v>0</v>
      </c>
      <c r="H103" s="72">
        <v>0</v>
      </c>
      <c r="I103" s="96">
        <v>0</v>
      </c>
    </row>
    <row r="104" spans="1:9" x14ac:dyDescent="0.35">
      <c r="A104" s="26" t="s">
        <v>92</v>
      </c>
      <c r="B104" s="81">
        <v>0</v>
      </c>
      <c r="C104" s="82">
        <v>0</v>
      </c>
      <c r="D104" s="83">
        <v>0</v>
      </c>
      <c r="E104" s="99">
        <v>0</v>
      </c>
      <c r="F104" s="95">
        <v>0</v>
      </c>
      <c r="G104" s="9">
        <v>0</v>
      </c>
      <c r="H104" s="72">
        <v>0</v>
      </c>
      <c r="I104" s="96">
        <v>0</v>
      </c>
    </row>
    <row r="105" spans="1:9" x14ac:dyDescent="0.35">
      <c r="A105" s="26" t="s">
        <v>93</v>
      </c>
      <c r="B105" s="81">
        <v>0</v>
      </c>
      <c r="C105" s="82">
        <v>0</v>
      </c>
      <c r="D105" s="83">
        <v>0</v>
      </c>
      <c r="E105" s="99">
        <v>0</v>
      </c>
      <c r="F105" s="95">
        <v>0</v>
      </c>
      <c r="G105" s="9">
        <v>0</v>
      </c>
      <c r="H105" s="72">
        <v>0</v>
      </c>
      <c r="I105" s="96">
        <v>0</v>
      </c>
    </row>
    <row r="106" spans="1:9" x14ac:dyDescent="0.35">
      <c r="A106" s="26" t="s">
        <v>94</v>
      </c>
      <c r="B106" s="81">
        <v>0</v>
      </c>
      <c r="C106" s="82">
        <v>0</v>
      </c>
      <c r="D106" s="83">
        <v>0</v>
      </c>
      <c r="E106" s="99">
        <v>0</v>
      </c>
      <c r="F106" s="95">
        <v>0</v>
      </c>
      <c r="G106" s="9">
        <v>0</v>
      </c>
      <c r="H106" s="72">
        <v>0</v>
      </c>
      <c r="I106" s="96">
        <v>0</v>
      </c>
    </row>
    <row r="107" spans="1:9" x14ac:dyDescent="0.35">
      <c r="A107" s="26" t="s">
        <v>95</v>
      </c>
      <c r="B107" s="81">
        <v>0</v>
      </c>
      <c r="C107" s="82">
        <v>0</v>
      </c>
      <c r="D107" s="83">
        <v>0</v>
      </c>
      <c r="E107" s="99">
        <v>0</v>
      </c>
      <c r="F107" s="95">
        <v>0</v>
      </c>
      <c r="G107" s="9">
        <v>0</v>
      </c>
      <c r="H107" s="72">
        <v>0</v>
      </c>
      <c r="I107" s="96">
        <v>0</v>
      </c>
    </row>
    <row r="108" spans="1:9" x14ac:dyDescent="0.35">
      <c r="A108" s="26" t="s">
        <v>96</v>
      </c>
      <c r="B108" s="81">
        <v>0</v>
      </c>
      <c r="C108" s="82">
        <v>0</v>
      </c>
      <c r="D108" s="83">
        <v>0</v>
      </c>
      <c r="E108" s="99">
        <v>0</v>
      </c>
      <c r="F108" s="95">
        <v>0</v>
      </c>
      <c r="G108" s="9">
        <v>0</v>
      </c>
      <c r="H108" s="72">
        <v>0</v>
      </c>
      <c r="I108" s="96">
        <v>0</v>
      </c>
    </row>
    <row r="109" spans="1:9" x14ac:dyDescent="0.35">
      <c r="A109" s="26" t="s">
        <v>97</v>
      </c>
      <c r="B109" s="81">
        <v>0</v>
      </c>
      <c r="C109" s="82">
        <v>0</v>
      </c>
      <c r="D109" s="83">
        <v>0</v>
      </c>
      <c r="E109" s="99">
        <v>0</v>
      </c>
      <c r="F109" s="95">
        <v>0</v>
      </c>
      <c r="G109" s="9">
        <v>0</v>
      </c>
      <c r="H109" s="72">
        <v>0</v>
      </c>
      <c r="I109" s="96">
        <v>0</v>
      </c>
    </row>
    <row r="110" spans="1:9" x14ac:dyDescent="0.35">
      <c r="A110" s="26" t="s">
        <v>98</v>
      </c>
      <c r="B110" s="81">
        <v>0</v>
      </c>
      <c r="C110" s="82">
        <v>0</v>
      </c>
      <c r="D110" s="83">
        <v>0</v>
      </c>
      <c r="E110" s="99">
        <v>0</v>
      </c>
      <c r="F110" s="95">
        <v>0</v>
      </c>
      <c r="G110" s="9">
        <v>0</v>
      </c>
      <c r="H110" s="72">
        <v>0</v>
      </c>
      <c r="I110" s="96">
        <v>0</v>
      </c>
    </row>
    <row r="111" spans="1:9" x14ac:dyDescent="0.35">
      <c r="A111" s="26" t="s">
        <v>99</v>
      </c>
      <c r="B111" s="81">
        <v>0</v>
      </c>
      <c r="C111" s="82">
        <v>0</v>
      </c>
      <c r="D111" s="83">
        <v>0</v>
      </c>
      <c r="E111" s="99">
        <v>0</v>
      </c>
      <c r="F111" s="95">
        <v>0</v>
      </c>
      <c r="G111" s="9">
        <v>0</v>
      </c>
      <c r="H111" s="72">
        <v>0</v>
      </c>
      <c r="I111" s="96">
        <v>0</v>
      </c>
    </row>
    <row r="112" spans="1:9" x14ac:dyDescent="0.35">
      <c r="A112" s="26" t="s">
        <v>100</v>
      </c>
      <c r="B112" s="81">
        <v>9</v>
      </c>
      <c r="C112" s="82">
        <v>0.11842105263157894</v>
      </c>
      <c r="D112" s="83">
        <v>3073</v>
      </c>
      <c r="E112" s="99">
        <v>0.10912642045454546</v>
      </c>
      <c r="F112" s="95">
        <v>7</v>
      </c>
      <c r="G112" s="9">
        <v>0.1111111111111111</v>
      </c>
      <c r="H112" s="72">
        <v>2648</v>
      </c>
      <c r="I112" s="96">
        <v>0.10063849194283978</v>
      </c>
    </row>
    <row r="113" spans="1:9" x14ac:dyDescent="0.35">
      <c r="A113" s="26" t="s">
        <v>101</v>
      </c>
      <c r="B113" s="81">
        <v>0</v>
      </c>
      <c r="C113" s="82">
        <v>0</v>
      </c>
      <c r="D113" s="83">
        <v>0</v>
      </c>
      <c r="E113" s="99">
        <v>0</v>
      </c>
      <c r="F113" s="95">
        <v>0</v>
      </c>
      <c r="G113" s="9">
        <v>0</v>
      </c>
      <c r="H113" s="72">
        <v>0</v>
      </c>
      <c r="I113" s="96">
        <v>0</v>
      </c>
    </row>
    <row r="114" spans="1:9" x14ac:dyDescent="0.35">
      <c r="A114" s="26" t="s">
        <v>102</v>
      </c>
      <c r="B114" s="81">
        <v>0</v>
      </c>
      <c r="C114" s="82">
        <v>0</v>
      </c>
      <c r="D114" s="83">
        <v>0</v>
      </c>
      <c r="E114" s="99">
        <v>0</v>
      </c>
      <c r="F114" s="95">
        <v>0</v>
      </c>
      <c r="G114" s="9">
        <v>0</v>
      </c>
      <c r="H114" s="72">
        <v>0</v>
      </c>
      <c r="I114" s="96">
        <v>0</v>
      </c>
    </row>
    <row r="115" spans="1:9" x14ac:dyDescent="0.35">
      <c r="A115" s="48" t="s">
        <v>103</v>
      </c>
      <c r="B115" s="120">
        <v>76</v>
      </c>
      <c r="C115" s="121"/>
      <c r="D115" s="120">
        <v>28160</v>
      </c>
      <c r="E115" s="122"/>
      <c r="F115" s="123">
        <v>63</v>
      </c>
      <c r="G115" s="124"/>
      <c r="H115" s="125">
        <v>26312</v>
      </c>
      <c r="I115" s="126"/>
    </row>
    <row r="116" spans="1:9" x14ac:dyDescent="0.35">
      <c r="A116" s="26" t="s">
        <v>84</v>
      </c>
      <c r="B116" s="70">
        <v>65</v>
      </c>
      <c r="C116" s="128">
        <v>0.85526315789473684</v>
      </c>
      <c r="D116" s="70">
        <v>24522</v>
      </c>
      <c r="E116" s="128">
        <v>0.87080965909090913</v>
      </c>
      <c r="F116" s="70">
        <v>54</v>
      </c>
      <c r="G116" s="128">
        <v>0.8571428571428571</v>
      </c>
      <c r="H116" s="70">
        <v>23099</v>
      </c>
      <c r="I116" s="103">
        <v>0.87788841593189415</v>
      </c>
    </row>
    <row r="117" spans="1:9" x14ac:dyDescent="0.35">
      <c r="A117" s="26" t="s">
        <v>104</v>
      </c>
      <c r="B117" s="70">
        <v>11</v>
      </c>
      <c r="C117" s="128">
        <v>0.14473684210526316</v>
      </c>
      <c r="D117" s="70">
        <v>3638</v>
      </c>
      <c r="E117" s="128">
        <v>0.1291903409090909</v>
      </c>
      <c r="F117" s="70">
        <v>9</v>
      </c>
      <c r="G117" s="128">
        <v>0.14285714285714285</v>
      </c>
      <c r="H117" s="70">
        <v>3213</v>
      </c>
      <c r="I117" s="103">
        <v>0.12211158406810581</v>
      </c>
    </row>
    <row r="118" spans="1:9" x14ac:dyDescent="0.35">
      <c r="A118" s="26" t="s">
        <v>88</v>
      </c>
      <c r="B118" s="70">
        <v>0</v>
      </c>
      <c r="C118" s="128">
        <v>0</v>
      </c>
      <c r="D118" s="70">
        <v>0</v>
      </c>
      <c r="E118" s="128">
        <v>0</v>
      </c>
      <c r="F118" s="70">
        <v>0</v>
      </c>
      <c r="G118" s="128">
        <v>0</v>
      </c>
      <c r="H118" s="70">
        <v>0</v>
      </c>
      <c r="I118" s="103">
        <v>0</v>
      </c>
    </row>
    <row r="119" spans="1:9" x14ac:dyDescent="0.35">
      <c r="A119" s="26" t="s">
        <v>93</v>
      </c>
      <c r="B119" s="70">
        <v>0</v>
      </c>
      <c r="C119" s="128">
        <v>0</v>
      </c>
      <c r="D119" s="70">
        <v>0</v>
      </c>
      <c r="E119" s="128">
        <v>0</v>
      </c>
      <c r="F119" s="70">
        <v>0</v>
      </c>
      <c r="G119" s="128">
        <v>0</v>
      </c>
      <c r="H119" s="70">
        <v>0</v>
      </c>
      <c r="I119" s="103">
        <v>0</v>
      </c>
    </row>
    <row r="120" spans="1:9" x14ac:dyDescent="0.35">
      <c r="A120" s="26" t="s">
        <v>90</v>
      </c>
      <c r="B120" s="70">
        <v>0</v>
      </c>
      <c r="C120" s="128">
        <v>0</v>
      </c>
      <c r="D120" s="70">
        <v>0</v>
      </c>
      <c r="E120" s="128">
        <v>0</v>
      </c>
      <c r="F120" s="70">
        <v>0</v>
      </c>
      <c r="G120" s="128">
        <v>0</v>
      </c>
      <c r="H120" s="70">
        <v>0</v>
      </c>
      <c r="I120" s="103">
        <v>0</v>
      </c>
    </row>
    <row r="121" spans="1:9" x14ac:dyDescent="0.35">
      <c r="A121" s="27" t="s">
        <v>101</v>
      </c>
      <c r="B121" s="71">
        <v>0</v>
      </c>
      <c r="C121" s="128">
        <v>0</v>
      </c>
      <c r="D121" s="71">
        <v>0</v>
      </c>
      <c r="E121" s="128">
        <v>0</v>
      </c>
      <c r="F121" s="71">
        <v>0</v>
      </c>
      <c r="G121" s="128">
        <v>0</v>
      </c>
      <c r="H121" s="71">
        <v>0</v>
      </c>
      <c r="I121" s="103">
        <v>0</v>
      </c>
    </row>
    <row r="122" spans="1:9" ht="7.5" customHeight="1" x14ac:dyDescent="0.35">
      <c r="A122" s="19"/>
      <c r="B122" s="60"/>
      <c r="C122" s="18"/>
      <c r="D122" s="29"/>
      <c r="E122" s="30"/>
      <c r="F122" s="60"/>
      <c r="G122" s="18"/>
      <c r="H122" s="29"/>
      <c r="I122" s="30"/>
    </row>
    <row r="123" spans="1:9" x14ac:dyDescent="0.35">
      <c r="A123" s="47" t="s">
        <v>30</v>
      </c>
      <c r="B123" s="142" t="s">
        <v>31</v>
      </c>
      <c r="C123" s="143"/>
      <c r="D123" s="148" t="s">
        <v>32</v>
      </c>
      <c r="E123" s="149"/>
      <c r="F123" s="146" t="s">
        <v>33</v>
      </c>
      <c r="G123" s="147"/>
      <c r="H123" s="140" t="s">
        <v>32</v>
      </c>
      <c r="I123" s="141"/>
    </row>
    <row r="124" spans="1:9" x14ac:dyDescent="0.35">
      <c r="A124" s="48" t="s">
        <v>105</v>
      </c>
      <c r="B124" s="69">
        <v>76</v>
      </c>
      <c r="C124" s="49"/>
      <c r="D124" s="69">
        <v>28160</v>
      </c>
      <c r="E124" s="76"/>
      <c r="F124" s="94">
        <v>63</v>
      </c>
      <c r="G124" s="80"/>
      <c r="H124" s="74">
        <v>26312</v>
      </c>
      <c r="I124" s="50"/>
    </row>
    <row r="125" spans="1:9" x14ac:dyDescent="0.35">
      <c r="A125" s="21" t="s">
        <v>106</v>
      </c>
      <c r="B125" s="81">
        <v>0</v>
      </c>
      <c r="C125" s="82">
        <v>0</v>
      </c>
      <c r="D125" s="83">
        <v>0</v>
      </c>
      <c r="E125" s="99">
        <v>0</v>
      </c>
      <c r="F125" s="102">
        <v>0</v>
      </c>
      <c r="G125" s="82">
        <v>0</v>
      </c>
      <c r="H125" s="83">
        <v>0</v>
      </c>
      <c r="I125" s="103">
        <v>0</v>
      </c>
    </row>
    <row r="126" spans="1:9" x14ac:dyDescent="0.35">
      <c r="A126" s="21" t="s">
        <v>107</v>
      </c>
      <c r="B126" s="81">
        <v>0</v>
      </c>
      <c r="C126" s="82">
        <v>0</v>
      </c>
      <c r="D126" s="83">
        <v>0</v>
      </c>
      <c r="E126" s="99">
        <v>0</v>
      </c>
      <c r="F126" s="102">
        <v>0</v>
      </c>
      <c r="G126" s="82">
        <v>0</v>
      </c>
      <c r="H126" s="83">
        <v>0</v>
      </c>
      <c r="I126" s="103">
        <v>0</v>
      </c>
    </row>
    <row r="127" spans="1:9" x14ac:dyDescent="0.35">
      <c r="A127" s="21" t="s">
        <v>108</v>
      </c>
      <c r="B127" s="81">
        <v>50</v>
      </c>
      <c r="C127" s="82">
        <v>0.65789473684210531</v>
      </c>
      <c r="D127" s="83">
        <v>19987</v>
      </c>
      <c r="E127" s="99">
        <v>0.70976562499999996</v>
      </c>
      <c r="F127" s="102">
        <v>41</v>
      </c>
      <c r="G127" s="82">
        <v>0.65079365079365081</v>
      </c>
      <c r="H127" s="83">
        <v>18575</v>
      </c>
      <c r="I127" s="103">
        <v>0.70595165703861351</v>
      </c>
    </row>
    <row r="128" spans="1:9" x14ac:dyDescent="0.35">
      <c r="A128" s="21" t="s">
        <v>109</v>
      </c>
      <c r="B128" s="81">
        <v>0</v>
      </c>
      <c r="C128" s="82">
        <v>0</v>
      </c>
      <c r="D128" s="83">
        <v>0</v>
      </c>
      <c r="E128" s="99">
        <v>0</v>
      </c>
      <c r="F128" s="102">
        <v>0</v>
      </c>
      <c r="G128" s="82">
        <v>0</v>
      </c>
      <c r="H128" s="83">
        <v>0</v>
      </c>
      <c r="I128" s="103">
        <v>0</v>
      </c>
    </row>
    <row r="129" spans="1:9" x14ac:dyDescent="0.35">
      <c r="A129" s="21" t="s">
        <v>110</v>
      </c>
      <c r="B129" s="81">
        <v>20</v>
      </c>
      <c r="C129" s="82">
        <v>0.26315789473684209</v>
      </c>
      <c r="D129" s="83">
        <v>7288</v>
      </c>
      <c r="E129" s="99">
        <v>0.25880681818181817</v>
      </c>
      <c r="F129" s="102">
        <v>17</v>
      </c>
      <c r="G129" s="82">
        <v>0.26984126984126983</v>
      </c>
      <c r="H129" s="83">
        <v>6875</v>
      </c>
      <c r="I129" s="103">
        <v>0.26128762541806022</v>
      </c>
    </row>
    <row r="130" spans="1:9" x14ac:dyDescent="0.35">
      <c r="A130" s="21" t="s">
        <v>111</v>
      </c>
      <c r="B130" s="81">
        <v>0</v>
      </c>
      <c r="C130" s="82">
        <v>0</v>
      </c>
      <c r="D130" s="83">
        <v>0</v>
      </c>
      <c r="E130" s="99">
        <v>0</v>
      </c>
      <c r="F130" s="102">
        <v>0</v>
      </c>
      <c r="G130" s="82">
        <v>0</v>
      </c>
      <c r="H130" s="83">
        <v>0</v>
      </c>
      <c r="I130" s="103">
        <v>0</v>
      </c>
    </row>
    <row r="131" spans="1:9" x14ac:dyDescent="0.35">
      <c r="A131" s="21" t="s">
        <v>112</v>
      </c>
      <c r="B131" s="81">
        <v>4</v>
      </c>
      <c r="C131" s="82">
        <v>5.2631578947368418E-2</v>
      </c>
      <c r="D131" s="83">
        <v>693</v>
      </c>
      <c r="E131" s="99">
        <v>2.4609374999999999E-2</v>
      </c>
      <c r="F131" s="102">
        <v>4</v>
      </c>
      <c r="G131" s="82">
        <v>6.3492063492063489E-2</v>
      </c>
      <c r="H131" s="83">
        <v>693</v>
      </c>
      <c r="I131" s="103">
        <v>2.6337792642140468E-2</v>
      </c>
    </row>
    <row r="132" spans="1:9" x14ac:dyDescent="0.35">
      <c r="A132" s="21" t="s">
        <v>113</v>
      </c>
      <c r="B132" s="81">
        <v>0</v>
      </c>
      <c r="C132" s="82">
        <v>0</v>
      </c>
      <c r="D132" s="83">
        <v>0</v>
      </c>
      <c r="E132" s="99">
        <v>0</v>
      </c>
      <c r="F132" s="102">
        <v>0</v>
      </c>
      <c r="G132" s="82">
        <v>0</v>
      </c>
      <c r="H132" s="83">
        <v>0</v>
      </c>
      <c r="I132" s="103">
        <v>0</v>
      </c>
    </row>
    <row r="133" spans="1:9" x14ac:dyDescent="0.35">
      <c r="A133" s="21" t="s">
        <v>114</v>
      </c>
      <c r="B133" s="81">
        <v>2</v>
      </c>
      <c r="C133" s="82">
        <v>2.6315789473684209E-2</v>
      </c>
      <c r="D133" s="83">
        <v>192</v>
      </c>
      <c r="E133" s="99">
        <v>6.8181818181818179E-3</v>
      </c>
      <c r="F133" s="102">
        <v>1</v>
      </c>
      <c r="G133" s="82">
        <v>1.5873015873015872E-2</v>
      </c>
      <c r="H133" s="83">
        <v>169</v>
      </c>
      <c r="I133" s="103">
        <v>6.422924901185771E-3</v>
      </c>
    </row>
    <row r="134" spans="1:9" x14ac:dyDescent="0.35">
      <c r="A134" s="21" t="s">
        <v>115</v>
      </c>
      <c r="B134" s="81">
        <v>0</v>
      </c>
      <c r="C134" s="82">
        <v>0</v>
      </c>
      <c r="D134" s="83">
        <v>0</v>
      </c>
      <c r="E134" s="99">
        <v>0</v>
      </c>
      <c r="F134" s="102">
        <v>0</v>
      </c>
      <c r="G134" s="82">
        <v>0</v>
      </c>
      <c r="H134" s="83">
        <v>0</v>
      </c>
      <c r="I134" s="103">
        <v>0</v>
      </c>
    </row>
    <row r="135" spans="1:9" x14ac:dyDescent="0.35">
      <c r="A135" s="48" t="s">
        <v>116</v>
      </c>
      <c r="B135" s="69">
        <v>76</v>
      </c>
      <c r="C135" s="49"/>
      <c r="D135" s="69">
        <v>28160</v>
      </c>
      <c r="E135" s="76"/>
      <c r="F135" s="94">
        <v>63</v>
      </c>
      <c r="G135" s="80"/>
      <c r="H135" s="74">
        <v>26312</v>
      </c>
      <c r="I135" s="50"/>
    </row>
    <row r="136" spans="1:9" x14ac:dyDescent="0.35">
      <c r="A136" s="21" t="s">
        <v>117</v>
      </c>
      <c r="B136" s="81">
        <v>0</v>
      </c>
      <c r="C136" s="82">
        <v>0</v>
      </c>
      <c r="D136" s="81">
        <v>0</v>
      </c>
      <c r="E136" s="82">
        <v>0</v>
      </c>
      <c r="F136" s="81">
        <v>0</v>
      </c>
      <c r="G136" s="82">
        <v>0</v>
      </c>
      <c r="H136" s="81">
        <v>0</v>
      </c>
      <c r="I136" s="82">
        <v>0</v>
      </c>
    </row>
    <row r="137" spans="1:9" x14ac:dyDescent="0.35">
      <c r="A137" s="28" t="s">
        <v>108</v>
      </c>
      <c r="B137" s="107">
        <v>50</v>
      </c>
      <c r="C137" s="108">
        <v>0.65789473684210531</v>
      </c>
      <c r="D137" s="107">
        <v>19987</v>
      </c>
      <c r="E137" s="82">
        <v>0.70976562499999996</v>
      </c>
      <c r="F137" s="107">
        <v>41</v>
      </c>
      <c r="G137" s="82">
        <v>0.65079365079365081</v>
      </c>
      <c r="H137" s="107">
        <v>18575</v>
      </c>
      <c r="I137" s="82">
        <v>0.70595165703861351</v>
      </c>
    </row>
    <row r="138" spans="1:9" x14ac:dyDescent="0.35">
      <c r="A138" s="28" t="s">
        <v>110</v>
      </c>
      <c r="B138" s="107">
        <v>20</v>
      </c>
      <c r="C138" s="108">
        <v>0.26315789473684209</v>
      </c>
      <c r="D138" s="107">
        <v>7288</v>
      </c>
      <c r="E138" s="82">
        <v>0.25880681818181817</v>
      </c>
      <c r="F138" s="107">
        <v>17</v>
      </c>
      <c r="G138" s="82">
        <v>0.26984126984126983</v>
      </c>
      <c r="H138" s="107">
        <v>6875</v>
      </c>
      <c r="I138" s="82">
        <v>0.26128762541806022</v>
      </c>
    </row>
    <row r="139" spans="1:9" x14ac:dyDescent="0.35">
      <c r="A139" s="21" t="s">
        <v>112</v>
      </c>
      <c r="B139" s="81">
        <v>4</v>
      </c>
      <c r="C139" s="82">
        <v>5.2631578947368418E-2</v>
      </c>
      <c r="D139" s="81">
        <v>693</v>
      </c>
      <c r="E139" s="82">
        <v>2.4609374999999999E-2</v>
      </c>
      <c r="F139" s="81">
        <v>4</v>
      </c>
      <c r="G139" s="82">
        <v>6.3492063492063489E-2</v>
      </c>
      <c r="H139" s="81">
        <v>693</v>
      </c>
      <c r="I139" s="82">
        <v>2.6337792642140468E-2</v>
      </c>
    </row>
    <row r="140" spans="1:9" x14ac:dyDescent="0.35">
      <c r="A140" s="22" t="s">
        <v>114</v>
      </c>
      <c r="B140" s="84">
        <v>2</v>
      </c>
      <c r="C140" s="85">
        <v>2.6315789473684209E-2</v>
      </c>
      <c r="D140" s="84">
        <v>192</v>
      </c>
      <c r="E140" s="82">
        <v>6.8181818181818179E-3</v>
      </c>
      <c r="F140" s="84">
        <v>1</v>
      </c>
      <c r="G140" s="82">
        <v>1.5873015873015872E-2</v>
      </c>
      <c r="H140" s="84">
        <v>169</v>
      </c>
      <c r="I140" s="82">
        <v>6.422924901185771E-3</v>
      </c>
    </row>
    <row r="141" spans="1:9" ht="7.5" customHeight="1" x14ac:dyDescent="0.35">
      <c r="A141" s="19"/>
      <c r="B141" s="60"/>
      <c r="C141" s="20"/>
      <c r="D141" s="17"/>
      <c r="E141" s="18"/>
      <c r="F141" s="60"/>
      <c r="G141" s="20"/>
      <c r="H141" s="17"/>
      <c r="I141" s="18"/>
    </row>
    <row r="142" spans="1:9" x14ac:dyDescent="0.35">
      <c r="A142" s="47" t="s">
        <v>30</v>
      </c>
      <c r="B142" s="142" t="s">
        <v>31</v>
      </c>
      <c r="C142" s="143"/>
      <c r="D142" s="148" t="s">
        <v>32</v>
      </c>
      <c r="E142" s="149"/>
      <c r="F142" s="146" t="s">
        <v>33</v>
      </c>
      <c r="G142" s="147"/>
      <c r="H142" s="140" t="s">
        <v>32</v>
      </c>
      <c r="I142" s="141"/>
    </row>
    <row r="143" spans="1:9" x14ac:dyDescent="0.35">
      <c r="A143" s="48" t="s">
        <v>118</v>
      </c>
      <c r="B143" s="69">
        <v>76</v>
      </c>
      <c r="C143" s="49"/>
      <c r="D143" s="69">
        <v>28160</v>
      </c>
      <c r="E143" s="76"/>
      <c r="F143" s="94">
        <v>63</v>
      </c>
      <c r="G143" s="80"/>
      <c r="H143" s="74">
        <v>26312</v>
      </c>
      <c r="I143" s="50"/>
    </row>
    <row r="144" spans="1:9" x14ac:dyDescent="0.35">
      <c r="A144" s="21" t="s">
        <v>119</v>
      </c>
      <c r="B144" s="81">
        <v>5</v>
      </c>
      <c r="C144" s="82">
        <v>6.5789473684210523E-2</v>
      </c>
      <c r="D144" s="83">
        <v>1789</v>
      </c>
      <c r="E144" s="99">
        <v>6.3529829545454539E-2</v>
      </c>
      <c r="F144" s="102">
        <v>3</v>
      </c>
      <c r="G144" s="82">
        <v>4.7619047619047616E-2</v>
      </c>
      <c r="H144" s="83">
        <v>1502</v>
      </c>
      <c r="I144" s="103">
        <v>5.7084220127698392E-2</v>
      </c>
    </row>
    <row r="145" spans="1:9" x14ac:dyDescent="0.35">
      <c r="A145" s="28" t="s">
        <v>120</v>
      </c>
      <c r="B145" s="107">
        <v>5</v>
      </c>
      <c r="C145" s="82">
        <v>6.5789473684210523E-2</v>
      </c>
      <c r="D145" s="83">
        <v>1414</v>
      </c>
      <c r="E145" s="99">
        <v>5.0213068181818185E-2</v>
      </c>
      <c r="F145" s="109">
        <v>4</v>
      </c>
      <c r="G145" s="108">
        <v>6.3492063492063489E-2</v>
      </c>
      <c r="H145" s="83">
        <v>1176</v>
      </c>
      <c r="I145" s="104">
        <v>4.4694435998783824E-2</v>
      </c>
    </row>
    <row r="146" spans="1:9" x14ac:dyDescent="0.35">
      <c r="A146" s="28" t="s">
        <v>121</v>
      </c>
      <c r="B146" s="107">
        <v>0</v>
      </c>
      <c r="C146" s="82">
        <v>0</v>
      </c>
      <c r="D146" s="83">
        <v>0</v>
      </c>
      <c r="E146" s="99">
        <v>0</v>
      </c>
      <c r="F146" s="109">
        <v>0</v>
      </c>
      <c r="G146" s="108">
        <v>0</v>
      </c>
      <c r="H146" s="83">
        <v>0</v>
      </c>
      <c r="I146" s="104">
        <v>0</v>
      </c>
    </row>
    <row r="147" spans="1:9" x14ac:dyDescent="0.35">
      <c r="A147" s="21" t="s">
        <v>122</v>
      </c>
      <c r="B147" s="81">
        <v>1</v>
      </c>
      <c r="C147" s="82">
        <v>1.3157894736842105E-2</v>
      </c>
      <c r="D147" s="83">
        <v>330</v>
      </c>
      <c r="E147" s="99">
        <v>1.171875E-2</v>
      </c>
      <c r="F147" s="102">
        <v>1</v>
      </c>
      <c r="G147" s="82">
        <v>1.5873015873015872E-2</v>
      </c>
      <c r="H147" s="83">
        <v>330</v>
      </c>
      <c r="I147" s="104">
        <v>1.254180602006689E-2</v>
      </c>
    </row>
    <row r="148" spans="1:9" x14ac:dyDescent="0.35">
      <c r="A148" s="22" t="s">
        <v>123</v>
      </c>
      <c r="B148" s="84">
        <v>0</v>
      </c>
      <c r="C148" s="82">
        <v>0</v>
      </c>
      <c r="D148" s="86">
        <v>0</v>
      </c>
      <c r="E148" s="99">
        <v>0</v>
      </c>
      <c r="F148" s="105">
        <v>0</v>
      </c>
      <c r="G148" s="85">
        <v>0</v>
      </c>
      <c r="H148" s="86">
        <v>0</v>
      </c>
      <c r="I148" s="106">
        <v>0</v>
      </c>
    </row>
    <row r="149" spans="1:9" x14ac:dyDescent="0.35">
      <c r="A149" s="19"/>
      <c r="B149" s="60"/>
      <c r="C149" s="20"/>
      <c r="D149" s="17"/>
      <c r="E149" s="18"/>
    </row>
    <row r="150" spans="1:9" s="32" customFormat="1" ht="16.5" customHeight="1" x14ac:dyDescent="0.35">
      <c r="A150" s="56" t="s">
        <v>124</v>
      </c>
      <c r="B150" s="59"/>
      <c r="C150" s="45"/>
      <c r="D150" s="46"/>
      <c r="E150" s="16"/>
    </row>
    <row r="151" spans="1:9" x14ac:dyDescent="0.35">
      <c r="A151" s="47" t="s">
        <v>30</v>
      </c>
      <c r="B151" s="144" t="s">
        <v>125</v>
      </c>
      <c r="C151" s="145"/>
      <c r="D151" s="151" t="s">
        <v>126</v>
      </c>
      <c r="E151" s="152"/>
    </row>
    <row r="152" spans="1:9" x14ac:dyDescent="0.35">
      <c r="A152" s="48" t="s">
        <v>127</v>
      </c>
      <c r="B152" s="112">
        <v>25528</v>
      </c>
      <c r="C152" s="111"/>
      <c r="D152" s="61">
        <v>24239.5</v>
      </c>
      <c r="E152" s="50"/>
    </row>
    <row r="153" spans="1:9" x14ac:dyDescent="0.35">
      <c r="A153" s="21" t="s">
        <v>128</v>
      </c>
      <c r="B153" s="113">
        <v>8777.5</v>
      </c>
      <c r="C153" s="51">
        <v>0.34383813851457223</v>
      </c>
      <c r="D153" s="62">
        <v>8630</v>
      </c>
      <c r="E153" s="51">
        <v>0.35603044617256957</v>
      </c>
    </row>
    <row r="154" spans="1:9" ht="7.5" customHeight="1" x14ac:dyDescent="0.35">
      <c r="A154" s="129"/>
      <c r="B154" s="130"/>
      <c r="C154" s="131"/>
      <c r="D154" s="132"/>
      <c r="E154" s="131"/>
    </row>
    <row r="155" spans="1:9" x14ac:dyDescent="0.35">
      <c r="A155" s="47" t="s">
        <v>30</v>
      </c>
      <c r="B155" s="144" t="s">
        <v>125</v>
      </c>
      <c r="C155" s="145"/>
      <c r="D155" s="151" t="s">
        <v>126</v>
      </c>
      <c r="E155" s="152"/>
      <c r="F155" s="64"/>
      <c r="G155" s="7"/>
      <c r="H155" s="2"/>
      <c r="I155" s="8"/>
    </row>
    <row r="156" spans="1:9" x14ac:dyDescent="0.35">
      <c r="A156" s="48" t="s">
        <v>129</v>
      </c>
      <c r="B156" s="112">
        <v>26183</v>
      </c>
      <c r="C156" s="111"/>
      <c r="D156" s="61">
        <v>24467</v>
      </c>
      <c r="E156" s="50"/>
    </row>
    <row r="157" spans="1:9" x14ac:dyDescent="0.35">
      <c r="A157" s="21" t="s">
        <v>130</v>
      </c>
      <c r="B157" s="113">
        <v>6222</v>
      </c>
      <c r="C157" s="51">
        <v>0.23763510674865371</v>
      </c>
      <c r="D157" s="62">
        <v>6034</v>
      </c>
      <c r="E157" s="51">
        <v>0.24661789348918953</v>
      </c>
    </row>
    <row r="158" spans="1:9" ht="6.75" customHeight="1" x14ac:dyDescent="0.35">
      <c r="A158" s="19"/>
      <c r="B158" s="60"/>
      <c r="C158" s="20"/>
      <c r="D158" s="17"/>
      <c r="E158" s="18"/>
    </row>
    <row r="159" spans="1:9" x14ac:dyDescent="0.35">
      <c r="A159" s="47" t="s">
        <v>30</v>
      </c>
      <c r="B159" s="144" t="s">
        <v>125</v>
      </c>
      <c r="C159" s="145"/>
      <c r="D159" s="151" t="s">
        <v>126</v>
      </c>
      <c r="E159" s="152"/>
    </row>
    <row r="160" spans="1:9" x14ac:dyDescent="0.35">
      <c r="A160" s="48" t="s">
        <v>131</v>
      </c>
      <c r="B160" s="112">
        <v>28047</v>
      </c>
      <c r="C160" s="111"/>
      <c r="D160" s="61">
        <v>26295</v>
      </c>
      <c r="E160" s="50"/>
    </row>
    <row r="161" spans="1:5" x14ac:dyDescent="0.35">
      <c r="A161" s="22" t="s">
        <v>132</v>
      </c>
      <c r="B161" s="114">
        <v>510</v>
      </c>
      <c r="C161" s="55">
        <v>1.8183762969301531E-2</v>
      </c>
      <c r="D161" s="63">
        <v>489</v>
      </c>
      <c r="E161" s="55">
        <v>1.8596691386195095E-2</v>
      </c>
    </row>
    <row r="162" spans="1:5" x14ac:dyDescent="0.35">
      <c r="C162" s="7"/>
      <c r="D162" s="1"/>
    </row>
    <row r="163" spans="1:5" x14ac:dyDescent="0.35">
      <c r="A163" s="47" t="s">
        <v>30</v>
      </c>
      <c r="B163" s="144" t="s">
        <v>125</v>
      </c>
      <c r="C163" s="145"/>
      <c r="D163" s="151" t="s">
        <v>126</v>
      </c>
      <c r="E163" s="152"/>
    </row>
    <row r="164" spans="1:5" x14ac:dyDescent="0.35">
      <c r="A164" s="48" t="s">
        <v>133</v>
      </c>
      <c r="B164" s="110">
        <v>27735</v>
      </c>
      <c r="C164" s="111"/>
      <c r="D164" s="61">
        <v>25988</v>
      </c>
      <c r="E164" s="50"/>
    </row>
    <row r="165" spans="1:5" x14ac:dyDescent="0.35">
      <c r="A165" s="21" t="s">
        <v>134</v>
      </c>
      <c r="B165" s="62">
        <v>26364</v>
      </c>
      <c r="C165" s="51">
        <v>0.95056787452677127</v>
      </c>
      <c r="D165" s="62">
        <v>24697</v>
      </c>
      <c r="E165" s="51">
        <v>0.95032322610435582</v>
      </c>
    </row>
    <row r="166" spans="1:5" x14ac:dyDescent="0.35">
      <c r="A166" s="21" t="s">
        <v>135</v>
      </c>
      <c r="B166" s="62">
        <v>32</v>
      </c>
      <c r="C166" s="51">
        <v>1.1537768162970974E-3</v>
      </c>
      <c r="D166" s="62">
        <v>31</v>
      </c>
      <c r="E166" s="51">
        <v>1.1928582422656611E-3</v>
      </c>
    </row>
    <row r="167" spans="1:5" x14ac:dyDescent="0.35">
      <c r="A167" s="21" t="s">
        <v>136</v>
      </c>
      <c r="B167" s="62">
        <v>17</v>
      </c>
      <c r="C167" s="51">
        <v>6.1294393365783303E-4</v>
      </c>
      <c r="D167" s="62">
        <v>17</v>
      </c>
      <c r="E167" s="51">
        <v>6.5414806833923348E-4</v>
      </c>
    </row>
    <row r="168" spans="1:5" x14ac:dyDescent="0.35">
      <c r="A168" s="21" t="s">
        <v>137</v>
      </c>
      <c r="B168" s="62">
        <v>212</v>
      </c>
      <c r="C168" s="51">
        <v>7.6437714079682709E-3</v>
      </c>
      <c r="D168" s="62">
        <v>206</v>
      </c>
      <c r="E168" s="51">
        <v>7.9267354163460053E-3</v>
      </c>
    </row>
    <row r="169" spans="1:5" x14ac:dyDescent="0.35">
      <c r="A169" s="21" t="s">
        <v>138</v>
      </c>
      <c r="B169" s="62">
        <v>20</v>
      </c>
      <c r="C169" s="51">
        <v>7.2111051018568597E-4</v>
      </c>
      <c r="D169" s="62">
        <v>18</v>
      </c>
      <c r="E169" s="51">
        <v>6.9262736647683544E-4</v>
      </c>
    </row>
    <row r="170" spans="1:5" x14ac:dyDescent="0.35">
      <c r="A170" s="21" t="s">
        <v>139</v>
      </c>
      <c r="B170" s="62">
        <v>79</v>
      </c>
      <c r="C170" s="51">
        <v>2.8483865152334597E-3</v>
      </c>
      <c r="D170" s="62">
        <v>72</v>
      </c>
      <c r="E170" s="51">
        <v>2.7705094659073418E-3</v>
      </c>
    </row>
    <row r="171" spans="1:5" x14ac:dyDescent="0.35">
      <c r="A171" s="21" t="s">
        <v>140</v>
      </c>
      <c r="B171" s="62">
        <v>133</v>
      </c>
      <c r="C171" s="51">
        <v>4.7953848927348112E-3</v>
      </c>
      <c r="D171" s="62">
        <v>125</v>
      </c>
      <c r="E171" s="51">
        <v>4.8099122672002467E-3</v>
      </c>
    </row>
    <row r="172" spans="1:5" x14ac:dyDescent="0.35">
      <c r="A172" s="21" t="s">
        <v>141</v>
      </c>
      <c r="B172" s="62">
        <v>188</v>
      </c>
      <c r="C172" s="51">
        <v>6.7784387957454482E-3</v>
      </c>
      <c r="D172" s="62">
        <v>169</v>
      </c>
      <c r="E172" s="51">
        <v>6.5030013852547331E-3</v>
      </c>
    </row>
    <row r="173" spans="1:5" x14ac:dyDescent="0.35">
      <c r="A173" s="21" t="s">
        <v>142</v>
      </c>
      <c r="B173" s="62">
        <v>263</v>
      </c>
      <c r="C173" s="51">
        <v>9.482603208941771E-3</v>
      </c>
      <c r="D173" s="62">
        <v>243</v>
      </c>
      <c r="E173" s="51">
        <v>9.3504694474372783E-3</v>
      </c>
    </row>
    <row r="174" spans="1:5" x14ac:dyDescent="0.35">
      <c r="A174" s="21" t="s">
        <v>143</v>
      </c>
      <c r="B174" s="62">
        <v>44</v>
      </c>
      <c r="C174" s="51">
        <v>1.5864431224085092E-3</v>
      </c>
      <c r="D174" s="62">
        <v>41</v>
      </c>
      <c r="E174" s="51">
        <v>1.5776512236416807E-3</v>
      </c>
    </row>
    <row r="175" spans="1:5" x14ac:dyDescent="0.35">
      <c r="A175" s="21" t="s">
        <v>144</v>
      </c>
      <c r="B175" s="62">
        <v>90</v>
      </c>
      <c r="C175" s="51">
        <v>3.2449972958355868E-3</v>
      </c>
      <c r="D175" s="62">
        <v>81</v>
      </c>
      <c r="E175" s="51">
        <v>3.1168231491457594E-3</v>
      </c>
    </row>
    <row r="176" spans="1:5" x14ac:dyDescent="0.35">
      <c r="A176" s="21" t="s">
        <v>145</v>
      </c>
      <c r="B176" s="62">
        <v>28</v>
      </c>
      <c r="C176" s="51">
        <v>1.0095547142599604E-3</v>
      </c>
      <c r="D176" s="62">
        <v>28</v>
      </c>
      <c r="E176" s="51">
        <v>1.0774203478528552E-3</v>
      </c>
    </row>
    <row r="177" spans="1:5" x14ac:dyDescent="0.35">
      <c r="A177" s="21" t="s">
        <v>146</v>
      </c>
      <c r="B177" s="62">
        <v>50</v>
      </c>
      <c r="C177" s="51">
        <v>1.8027762754642149E-3</v>
      </c>
      <c r="D177" s="62">
        <v>50</v>
      </c>
      <c r="E177" s="51">
        <v>1.9239649068800986E-3</v>
      </c>
    </row>
    <row r="178" spans="1:5" x14ac:dyDescent="0.35">
      <c r="A178" s="21" t="s">
        <v>147</v>
      </c>
      <c r="B178" s="62">
        <v>7</v>
      </c>
      <c r="C178" s="51">
        <v>2.523886785649901E-4</v>
      </c>
      <c r="D178" s="62">
        <v>7</v>
      </c>
      <c r="E178" s="51">
        <v>2.693550869632138E-4</v>
      </c>
    </row>
    <row r="179" spans="1:5" x14ac:dyDescent="0.35">
      <c r="A179" s="21" t="s">
        <v>148</v>
      </c>
      <c r="B179" s="62">
        <v>34</v>
      </c>
      <c r="C179" s="51">
        <v>1.2258878673156661E-3</v>
      </c>
      <c r="D179" s="62">
        <v>33</v>
      </c>
      <c r="E179" s="51">
        <v>1.269816838540865E-3</v>
      </c>
    </row>
    <row r="180" spans="1:5" x14ac:dyDescent="0.35">
      <c r="A180" s="21" t="s">
        <v>149</v>
      </c>
      <c r="B180" s="62">
        <v>6</v>
      </c>
      <c r="C180" s="51">
        <v>2.1633315305570578E-4</v>
      </c>
      <c r="D180" s="62">
        <v>6</v>
      </c>
      <c r="E180" s="51">
        <v>2.3087578882561183E-4</v>
      </c>
    </row>
    <row r="181" spans="1:5" x14ac:dyDescent="0.35">
      <c r="A181" s="21" t="s">
        <v>150</v>
      </c>
      <c r="B181" s="62">
        <v>13</v>
      </c>
      <c r="C181" s="51">
        <v>4.6872183162069588E-4</v>
      </c>
      <c r="D181" s="62">
        <v>13</v>
      </c>
      <c r="E181" s="51">
        <v>5.0023087578882563E-4</v>
      </c>
    </row>
    <row r="182" spans="1:5" x14ac:dyDescent="0.35">
      <c r="A182" s="21" t="s">
        <v>151</v>
      </c>
      <c r="B182" s="62">
        <v>155</v>
      </c>
      <c r="C182" s="51">
        <v>5.5886064539390663E-3</v>
      </c>
      <c r="D182" s="62">
        <v>151</v>
      </c>
      <c r="E182" s="51">
        <v>5.8103740187778977E-3</v>
      </c>
    </row>
    <row r="183" spans="1:5" x14ac:dyDescent="0.35">
      <c r="A183" s="23" t="s">
        <v>152</v>
      </c>
      <c r="B183" s="65">
        <v>26364</v>
      </c>
      <c r="C183" s="52">
        <v>0.95056787452677127</v>
      </c>
      <c r="D183" s="65">
        <v>24697</v>
      </c>
      <c r="E183" s="52">
        <v>0.95032322610435582</v>
      </c>
    </row>
    <row r="184" spans="1:5" x14ac:dyDescent="0.35">
      <c r="A184" s="24" t="s">
        <v>153</v>
      </c>
      <c r="B184" s="66">
        <v>261</v>
      </c>
      <c r="C184" s="53">
        <v>9.4104921579232018E-3</v>
      </c>
      <c r="D184" s="66">
        <v>254</v>
      </c>
      <c r="E184" s="53">
        <v>9.7737417269508995E-3</v>
      </c>
    </row>
    <row r="185" spans="1:5" x14ac:dyDescent="0.35">
      <c r="A185" s="25" t="s">
        <v>154</v>
      </c>
      <c r="B185" s="67">
        <v>1110</v>
      </c>
      <c r="C185" s="54">
        <v>4.0021633315305574E-2</v>
      </c>
      <c r="D185" s="67">
        <v>1037</v>
      </c>
      <c r="E185" s="54">
        <v>3.9903032168693245E-2</v>
      </c>
    </row>
    <row r="186" spans="1:5" x14ac:dyDescent="0.35">
      <c r="C186" s="7"/>
      <c r="D186" s="1"/>
    </row>
    <row r="187" spans="1:5" x14ac:dyDescent="0.35">
      <c r="D187" s="1"/>
    </row>
    <row r="188" spans="1:5" x14ac:dyDescent="0.35">
      <c r="D188" s="1"/>
    </row>
    <row r="189" spans="1:5" x14ac:dyDescent="0.35">
      <c r="D189" s="1"/>
    </row>
    <row r="190" spans="1:5" x14ac:dyDescent="0.35">
      <c r="D190" s="1"/>
    </row>
    <row r="191" spans="1:5" x14ac:dyDescent="0.35">
      <c r="D191" s="1"/>
    </row>
    <row r="192" spans="1:5" x14ac:dyDescent="0.35">
      <c r="D192" s="1"/>
    </row>
    <row r="193" spans="4:4" x14ac:dyDescent="0.35">
      <c r="D193" s="1"/>
    </row>
    <row r="194" spans="4:4" x14ac:dyDescent="0.35">
      <c r="D194" s="1"/>
    </row>
    <row r="195" spans="4:4" x14ac:dyDescent="0.35">
      <c r="D195" s="1"/>
    </row>
    <row r="196" spans="4:4" x14ac:dyDescent="0.35">
      <c r="D196" s="1"/>
    </row>
    <row r="197" spans="4:4" x14ac:dyDescent="0.35">
      <c r="D197" s="1"/>
    </row>
    <row r="198" spans="4:4" x14ac:dyDescent="0.35">
      <c r="D198" s="1"/>
    </row>
    <row r="199" spans="4:4" x14ac:dyDescent="0.35">
      <c r="D199" s="1"/>
    </row>
    <row r="200" spans="4:4" x14ac:dyDescent="0.35">
      <c r="D200" s="1"/>
    </row>
    <row r="201" spans="4:4" x14ac:dyDescent="0.35">
      <c r="D201" s="1"/>
    </row>
    <row r="202" spans="4:4" x14ac:dyDescent="0.35">
      <c r="D202" s="1"/>
    </row>
    <row r="203" spans="4:4" x14ac:dyDescent="0.35">
      <c r="D203" s="1"/>
    </row>
    <row r="204" spans="4:4" x14ac:dyDescent="0.35">
      <c r="D204" s="1"/>
    </row>
    <row r="205" spans="4:4" x14ac:dyDescent="0.35">
      <c r="D205" s="1"/>
    </row>
    <row r="206" spans="4:4" x14ac:dyDescent="0.35">
      <c r="D206" s="1"/>
    </row>
    <row r="207" spans="4:4" x14ac:dyDescent="0.35">
      <c r="D207" s="1"/>
    </row>
    <row r="208" spans="4:4" x14ac:dyDescent="0.35">
      <c r="D208" s="1"/>
    </row>
    <row r="209" spans="4:4" x14ac:dyDescent="0.35">
      <c r="D209" s="1"/>
    </row>
    <row r="210" spans="4:4" x14ac:dyDescent="0.35">
      <c r="D210" s="1"/>
    </row>
    <row r="211" spans="4:4" x14ac:dyDescent="0.35">
      <c r="D211" s="1"/>
    </row>
    <row r="212" spans="4:4" x14ac:dyDescent="0.35">
      <c r="D212" s="1"/>
    </row>
    <row r="213" spans="4:4" x14ac:dyDescent="0.35">
      <c r="D213" s="1"/>
    </row>
    <row r="214" spans="4:4" x14ac:dyDescent="0.35">
      <c r="D214" s="1"/>
    </row>
    <row r="215" spans="4:4" x14ac:dyDescent="0.35">
      <c r="D215" s="1"/>
    </row>
  </sheetData>
  <mergeCells count="38">
    <mergeCell ref="D151:E151"/>
    <mergeCell ref="D163:E163"/>
    <mergeCell ref="B159:C159"/>
    <mergeCell ref="D159:E159"/>
    <mergeCell ref="B163:C163"/>
    <mergeCell ref="B155:C155"/>
    <mergeCell ref="D155:E155"/>
    <mergeCell ref="F49:G49"/>
    <mergeCell ref="F88:G88"/>
    <mergeCell ref="A10:A11"/>
    <mergeCell ref="A13:A16"/>
    <mergeCell ref="A18:A21"/>
    <mergeCell ref="A23:A24"/>
    <mergeCell ref="F33:G33"/>
    <mergeCell ref="F39:G39"/>
    <mergeCell ref="D39:E39"/>
    <mergeCell ref="H123:I123"/>
    <mergeCell ref="D142:E142"/>
    <mergeCell ref="H142:I142"/>
    <mergeCell ref="D88:E88"/>
    <mergeCell ref="F94:G94"/>
    <mergeCell ref="D123:E123"/>
    <mergeCell ref="H39:I39"/>
    <mergeCell ref="B39:C39"/>
    <mergeCell ref="B33:C33"/>
    <mergeCell ref="B151:C151"/>
    <mergeCell ref="B49:C49"/>
    <mergeCell ref="B142:C142"/>
    <mergeCell ref="B123:C123"/>
    <mergeCell ref="B88:C88"/>
    <mergeCell ref="B94:C94"/>
    <mergeCell ref="F123:G123"/>
    <mergeCell ref="F142:G142"/>
    <mergeCell ref="D49:E49"/>
    <mergeCell ref="H49:I49"/>
    <mergeCell ref="H88:I88"/>
    <mergeCell ref="D94:E94"/>
    <mergeCell ref="H94:I94"/>
  </mergeCells>
  <conditionalFormatting sqref="B3">
    <cfRule type="containsText" dxfId="4" priority="1" operator="containsText" text="[Enter org name]">
      <formula>NOT(ISERROR(SEARCH("[Enter org name]",B3)))</formula>
    </cfRule>
  </conditionalFormatting>
  <conditionalFormatting sqref="B10:B24">
    <cfRule type="containsText" dxfId="3" priority="5" operator="containsText" text="Delete">
      <formula>NOT(ISERROR(SEARCH("Delete",B10)))</formula>
    </cfRule>
  </conditionalFormatting>
  <conditionalFormatting sqref="B26:B29">
    <cfRule type="containsText" dxfId="2" priority="2" operator="containsText" text="Delete">
      <formula>NOT(ISERROR(SEARCH("Delete",B26)))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FE38-D01D-4E5E-83C1-9DC3F190C93F}">
  <sheetPr codeName="Sheet4">
    <tabColor theme="7"/>
  </sheetPr>
  <dimension ref="A1:CA267"/>
  <sheetViews>
    <sheetView zoomScaleNormal="100" workbookViewId="0"/>
  </sheetViews>
  <sheetFormatPr defaultColWidth="9" defaultRowHeight="13.5" x14ac:dyDescent="0.35"/>
  <cols>
    <col min="1" max="1" width="9" style="15"/>
    <col min="2" max="2" width="21.75" style="15" bestFit="1" customWidth="1"/>
    <col min="3" max="13" width="9" style="15"/>
    <col min="14" max="14" width="12.25" style="15" bestFit="1" customWidth="1"/>
    <col min="15" max="15" width="12.25" style="15" customWidth="1"/>
    <col min="16" max="16" width="14.25" style="15" bestFit="1" customWidth="1"/>
    <col min="17" max="45" width="9" style="15"/>
    <col min="46" max="47" width="18.83203125" style="15" customWidth="1"/>
    <col min="48" max="65" width="9" style="117"/>
    <col min="66" max="16384" width="9" style="15"/>
  </cols>
  <sheetData>
    <row r="1" spans="1:79" x14ac:dyDescent="0.35">
      <c r="A1" s="34" t="s">
        <v>155</v>
      </c>
    </row>
    <row r="3" spans="1:79" s="35" customFormat="1" x14ac:dyDescent="0.35">
      <c r="A3" s="6" t="s">
        <v>156</v>
      </c>
      <c r="B3" s="13"/>
      <c r="C3" s="4" t="s">
        <v>157</v>
      </c>
      <c r="D3" s="4"/>
      <c r="E3" s="4" t="s">
        <v>158</v>
      </c>
      <c r="F3" s="14"/>
      <c r="G3" s="4" t="s">
        <v>159</v>
      </c>
      <c r="H3" s="14"/>
      <c r="I3" s="6" t="s">
        <v>160</v>
      </c>
      <c r="J3" s="13"/>
      <c r="K3" s="13"/>
      <c r="L3" s="13"/>
      <c r="M3" s="13"/>
      <c r="N3" s="6"/>
      <c r="O3" s="13"/>
      <c r="P3" s="13"/>
      <c r="Q3" s="13"/>
      <c r="R3" s="6"/>
      <c r="S3" s="13"/>
      <c r="T3" s="5" t="s">
        <v>161</v>
      </c>
      <c r="U3" s="5" t="s">
        <v>162</v>
      </c>
      <c r="V3" s="12"/>
      <c r="W3" s="12"/>
      <c r="X3" s="12"/>
      <c r="Y3" s="12"/>
      <c r="Z3" s="12"/>
      <c r="AA3" s="5" t="s">
        <v>163</v>
      </c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5" t="s">
        <v>164</v>
      </c>
      <c r="AU3" s="5" t="s">
        <v>165</v>
      </c>
      <c r="AV3" s="119" t="s">
        <v>166</v>
      </c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5" t="s">
        <v>167</v>
      </c>
      <c r="BO3" s="3" t="s">
        <v>168</v>
      </c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79" s="35" customFormat="1" x14ac:dyDescent="0.35">
      <c r="A4" s="37" t="s">
        <v>169</v>
      </c>
      <c r="B4" s="13" t="s">
        <v>170</v>
      </c>
      <c r="C4" s="14" t="s">
        <v>171</v>
      </c>
      <c r="D4" s="14" t="s">
        <v>172</v>
      </c>
      <c r="E4" s="14" t="s">
        <v>171</v>
      </c>
      <c r="F4" s="14" t="s">
        <v>172</v>
      </c>
      <c r="G4" s="14" t="s">
        <v>171</v>
      </c>
      <c r="H4" s="14" t="s">
        <v>172</v>
      </c>
      <c r="I4" s="13" t="s">
        <v>173</v>
      </c>
      <c r="J4" s="13" t="s">
        <v>174</v>
      </c>
      <c r="K4" s="13" t="s">
        <v>175</v>
      </c>
      <c r="L4" s="13" t="s">
        <v>83</v>
      </c>
      <c r="M4" s="13" t="s">
        <v>79</v>
      </c>
      <c r="N4" s="13" t="s">
        <v>176</v>
      </c>
      <c r="O4" s="13" t="s">
        <v>177</v>
      </c>
      <c r="P4" s="13" t="s">
        <v>178</v>
      </c>
      <c r="Q4" s="13" t="s">
        <v>179</v>
      </c>
      <c r="R4" s="13" t="s">
        <v>180</v>
      </c>
      <c r="S4" s="13" t="s">
        <v>181</v>
      </c>
      <c r="T4" s="12" t="s">
        <v>182</v>
      </c>
      <c r="U4" s="12" t="s">
        <v>183</v>
      </c>
      <c r="V4" s="12" t="s">
        <v>184</v>
      </c>
      <c r="W4" s="12" t="s">
        <v>185</v>
      </c>
      <c r="X4" s="12" t="s">
        <v>186</v>
      </c>
      <c r="Y4" s="12" t="s">
        <v>187</v>
      </c>
      <c r="Z4" s="12" t="s">
        <v>188</v>
      </c>
      <c r="AA4" s="12" t="s">
        <v>189</v>
      </c>
      <c r="AB4" s="12" t="s">
        <v>190</v>
      </c>
      <c r="AC4" s="12" t="s">
        <v>191</v>
      </c>
      <c r="AD4" s="12" t="s">
        <v>192</v>
      </c>
      <c r="AE4" s="12" t="s">
        <v>193</v>
      </c>
      <c r="AF4" s="12" t="s">
        <v>194</v>
      </c>
      <c r="AG4" s="12" t="s">
        <v>195</v>
      </c>
      <c r="AH4" s="12" t="s">
        <v>196</v>
      </c>
      <c r="AI4" s="12" t="s">
        <v>197</v>
      </c>
      <c r="AJ4" s="12" t="s">
        <v>198</v>
      </c>
      <c r="AK4" s="12" t="s">
        <v>199</v>
      </c>
      <c r="AL4" s="12" t="s">
        <v>200</v>
      </c>
      <c r="AM4" s="12" t="s">
        <v>201</v>
      </c>
      <c r="AN4" s="12" t="s">
        <v>202</v>
      </c>
      <c r="AO4" s="12" t="s">
        <v>203</v>
      </c>
      <c r="AP4" s="12" t="s">
        <v>204</v>
      </c>
      <c r="AQ4" s="12" t="s">
        <v>205</v>
      </c>
      <c r="AR4" s="12" t="s">
        <v>206</v>
      </c>
      <c r="AS4" s="12" t="s">
        <v>207</v>
      </c>
      <c r="AT4" s="12" t="s">
        <v>128</v>
      </c>
      <c r="AU4" s="12" t="s">
        <v>208</v>
      </c>
      <c r="AV4" s="118" t="s">
        <v>152</v>
      </c>
      <c r="AW4" s="118" t="s">
        <v>209</v>
      </c>
      <c r="AX4" s="118" t="s">
        <v>210</v>
      </c>
      <c r="AY4" s="118" t="s">
        <v>137</v>
      </c>
      <c r="AZ4" s="118" t="s">
        <v>150</v>
      </c>
      <c r="BA4" s="118" t="s">
        <v>211</v>
      </c>
      <c r="BB4" s="118" t="s">
        <v>212</v>
      </c>
      <c r="BC4" s="118" t="s">
        <v>213</v>
      </c>
      <c r="BD4" s="118" t="s">
        <v>141</v>
      </c>
      <c r="BE4" s="118" t="s">
        <v>214</v>
      </c>
      <c r="BF4" s="118" t="s">
        <v>215</v>
      </c>
      <c r="BG4" s="118" t="s">
        <v>216</v>
      </c>
      <c r="BH4" s="118" t="s">
        <v>145</v>
      </c>
      <c r="BI4" s="118" t="s">
        <v>217</v>
      </c>
      <c r="BJ4" s="118" t="s">
        <v>218</v>
      </c>
      <c r="BK4" s="118" t="s">
        <v>148</v>
      </c>
      <c r="BL4" s="118" t="s">
        <v>149</v>
      </c>
      <c r="BM4" s="118" t="s">
        <v>151</v>
      </c>
      <c r="BN4" s="12" t="s">
        <v>132</v>
      </c>
      <c r="BO4" s="38" t="s">
        <v>219</v>
      </c>
      <c r="BP4" s="39" t="s">
        <v>220</v>
      </c>
      <c r="BQ4" s="39" t="s">
        <v>221</v>
      </c>
      <c r="BR4" s="39" t="s">
        <v>222</v>
      </c>
      <c r="BS4" s="39" t="s">
        <v>223</v>
      </c>
      <c r="BT4" s="39" t="s">
        <v>224</v>
      </c>
      <c r="BU4" s="39" t="s">
        <v>225</v>
      </c>
      <c r="BV4" s="39" t="s">
        <v>226</v>
      </c>
      <c r="BW4" s="39" t="s">
        <v>227</v>
      </c>
      <c r="BX4" s="40" t="s">
        <v>228</v>
      </c>
      <c r="BY4" s="41" t="s">
        <v>229</v>
      </c>
      <c r="BZ4" s="42" t="s">
        <v>230</v>
      </c>
      <c r="CA4" s="43" t="s">
        <v>231</v>
      </c>
    </row>
    <row r="5" spans="1:79" x14ac:dyDescent="0.35">
      <c r="A5" s="15">
        <v>8073394</v>
      </c>
      <c r="B5" s="15" t="s">
        <v>232</v>
      </c>
      <c r="C5" s="115">
        <v>100</v>
      </c>
      <c r="D5" s="115">
        <v>2</v>
      </c>
      <c r="E5" s="115">
        <v>115.2655112383044</v>
      </c>
      <c r="F5" s="115">
        <v>3</v>
      </c>
      <c r="G5" s="15" t="s">
        <v>233</v>
      </c>
      <c r="H5" s="15">
        <v>1</v>
      </c>
      <c r="I5" s="15" t="s">
        <v>35</v>
      </c>
      <c r="J5" s="15" t="s">
        <v>40</v>
      </c>
      <c r="K5" s="15" t="s">
        <v>58</v>
      </c>
      <c r="L5" s="15" t="s">
        <v>84</v>
      </c>
      <c r="M5" s="15" t="s">
        <v>82</v>
      </c>
      <c r="N5" s="15" t="s">
        <v>108</v>
      </c>
      <c r="O5" s="15" t="s">
        <v>234</v>
      </c>
      <c r="P5" s="15" t="s">
        <v>235</v>
      </c>
      <c r="Q5" s="15" t="s">
        <v>235</v>
      </c>
      <c r="R5" s="15" t="s">
        <v>236</v>
      </c>
      <c r="S5" s="15" t="s">
        <v>237</v>
      </c>
      <c r="T5" s="15">
        <v>287</v>
      </c>
      <c r="U5" s="15">
        <v>77</v>
      </c>
      <c r="V5" s="15">
        <v>73</v>
      </c>
      <c r="W5" s="15">
        <v>137</v>
      </c>
      <c r="X5" s="15">
        <v>0</v>
      </c>
      <c r="Y5" s="15">
        <v>0</v>
      </c>
      <c r="Z5" s="15">
        <v>0</v>
      </c>
      <c r="AA5" s="15">
        <v>0</v>
      </c>
      <c r="AB5" s="15">
        <v>5</v>
      </c>
      <c r="AC5" s="15">
        <v>12</v>
      </c>
      <c r="AD5" s="15">
        <v>27</v>
      </c>
      <c r="AE5" s="15">
        <v>33</v>
      </c>
      <c r="AF5" s="15">
        <v>31</v>
      </c>
      <c r="AG5" s="15">
        <v>42</v>
      </c>
      <c r="AH5" s="15">
        <v>27</v>
      </c>
      <c r="AI5" s="15">
        <v>27</v>
      </c>
      <c r="AJ5" s="15">
        <v>46</v>
      </c>
      <c r="AK5" s="15">
        <v>37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44">
        <v>0.62962962962962965</v>
      </c>
      <c r="AU5" s="44">
        <v>0.50871080139372826</v>
      </c>
      <c r="AV5" s="44">
        <v>0.74216027874564461</v>
      </c>
      <c r="AW5" s="44">
        <v>0</v>
      </c>
      <c r="AX5" s="44">
        <v>1.0452961672473868E-2</v>
      </c>
      <c r="AY5" s="44">
        <v>4.878048780487805E-2</v>
      </c>
      <c r="AZ5" s="44">
        <v>1.0452961672473868E-2</v>
      </c>
      <c r="BA5" s="44">
        <v>6.9686411149825784E-3</v>
      </c>
      <c r="BB5" s="44">
        <v>3.4843205574912892E-3</v>
      </c>
      <c r="BC5" s="44">
        <v>3.4843205574912892E-3</v>
      </c>
      <c r="BD5" s="44">
        <v>2.0905923344947737E-2</v>
      </c>
      <c r="BE5" s="44">
        <v>0</v>
      </c>
      <c r="BF5" s="44">
        <v>5.2264808362369339E-2</v>
      </c>
      <c r="BG5" s="44">
        <v>3.1358885017421602E-2</v>
      </c>
      <c r="BH5" s="44">
        <v>3.4843205574912892E-3</v>
      </c>
      <c r="BI5" s="44">
        <v>0</v>
      </c>
      <c r="BJ5" s="44">
        <v>3.4843205574912892E-3</v>
      </c>
      <c r="BK5" s="44">
        <v>0</v>
      </c>
      <c r="BL5" s="44">
        <v>0</v>
      </c>
      <c r="BM5" s="44">
        <v>6.2717770034843204E-2</v>
      </c>
      <c r="BN5" s="44">
        <v>0.1672473867595819</v>
      </c>
      <c r="BO5" s="44">
        <v>0</v>
      </c>
      <c r="BP5" s="44">
        <v>3.2085184401664198E-2</v>
      </c>
      <c r="BQ5" s="44">
        <v>8.1094422114096325E-4</v>
      </c>
      <c r="BR5" s="44">
        <v>0.12784711938509272</v>
      </c>
      <c r="BS5" s="44">
        <v>0.17541076087723009</v>
      </c>
      <c r="BT5" s="44">
        <v>8.5008109442211405E-2</v>
      </c>
      <c r="BU5" s="44">
        <v>0.13126718849164376</v>
      </c>
      <c r="BV5" s="44">
        <v>0.2623228263169029</v>
      </c>
      <c r="BW5" s="44">
        <v>7.0446371906071503E-2</v>
      </c>
      <c r="BX5" s="44">
        <v>0.11480149495804245</v>
      </c>
      <c r="BY5" s="44">
        <v>3.2896128622805158E-2</v>
      </c>
      <c r="BZ5" s="44">
        <v>0.38826598970453419</v>
      </c>
      <c r="CA5" s="44">
        <v>0.57883788167266059</v>
      </c>
    </row>
    <row r="6" spans="1:79" x14ac:dyDescent="0.35">
      <c r="A6" s="15">
        <v>8074638</v>
      </c>
      <c r="B6" s="15" t="s">
        <v>238</v>
      </c>
      <c r="C6" s="115">
        <v>100</v>
      </c>
      <c r="D6" s="115">
        <v>2</v>
      </c>
      <c r="E6" s="115">
        <v>113.43679134887279</v>
      </c>
      <c r="F6" s="115">
        <v>5</v>
      </c>
      <c r="G6" s="15" t="s">
        <v>239</v>
      </c>
      <c r="H6" s="15">
        <v>2</v>
      </c>
      <c r="I6" s="15" t="s">
        <v>35</v>
      </c>
      <c r="J6" s="15" t="s">
        <v>41</v>
      </c>
      <c r="K6" s="15" t="s">
        <v>51</v>
      </c>
      <c r="L6" s="15" t="s">
        <v>100</v>
      </c>
      <c r="M6" s="15" t="s">
        <v>81</v>
      </c>
      <c r="N6" s="15" t="s">
        <v>108</v>
      </c>
      <c r="O6" s="15" t="s">
        <v>240</v>
      </c>
      <c r="P6" s="15" t="s">
        <v>235</v>
      </c>
      <c r="Q6" s="15" t="s">
        <v>235</v>
      </c>
      <c r="R6" s="15" t="s">
        <v>236</v>
      </c>
      <c r="S6" s="15" t="s">
        <v>237</v>
      </c>
      <c r="T6" s="15">
        <v>539</v>
      </c>
      <c r="U6" s="15">
        <v>0</v>
      </c>
      <c r="V6" s="15">
        <v>0</v>
      </c>
      <c r="W6" s="15">
        <v>0</v>
      </c>
      <c r="X6" s="15">
        <v>327</v>
      </c>
      <c r="Y6" s="15">
        <v>212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120</v>
      </c>
      <c r="AM6" s="15">
        <v>103</v>
      </c>
      <c r="AN6" s="15">
        <v>104</v>
      </c>
      <c r="AO6" s="15">
        <v>107</v>
      </c>
      <c r="AP6" s="15">
        <v>105</v>
      </c>
      <c r="AQ6" s="15">
        <v>0</v>
      </c>
      <c r="AR6" s="15">
        <v>0</v>
      </c>
      <c r="AS6" s="15">
        <v>0</v>
      </c>
      <c r="AT6" s="44">
        <v>0.53930530164533819</v>
      </c>
      <c r="AU6" s="44">
        <v>0.39332096474953615</v>
      </c>
      <c r="AV6" s="44">
        <v>0.87384044526901672</v>
      </c>
      <c r="AW6" s="44">
        <v>1.8552875695732839E-3</v>
      </c>
      <c r="AX6" s="44">
        <v>0</v>
      </c>
      <c r="AY6" s="44">
        <v>2.0408163265306121E-2</v>
      </c>
      <c r="AZ6" s="44">
        <v>1.1131725417439703E-2</v>
      </c>
      <c r="BA6" s="44">
        <v>1.8552875695732839E-3</v>
      </c>
      <c r="BB6" s="44">
        <v>1.2987012987012988E-2</v>
      </c>
      <c r="BC6" s="44">
        <v>1.8552875695732839E-3</v>
      </c>
      <c r="BD6" s="44">
        <v>3.7105751391465678E-3</v>
      </c>
      <c r="BE6" s="44">
        <v>0</v>
      </c>
      <c r="BF6" s="44">
        <v>7.4211502782931356E-3</v>
      </c>
      <c r="BG6" s="44">
        <v>1.2987012987012988E-2</v>
      </c>
      <c r="BH6" s="44">
        <v>3.7105751391465678E-3</v>
      </c>
      <c r="BI6" s="44">
        <v>0</v>
      </c>
      <c r="BJ6" s="44">
        <v>9.2764378478664197E-3</v>
      </c>
      <c r="BK6" s="44">
        <v>0</v>
      </c>
      <c r="BL6" s="44">
        <v>0</v>
      </c>
      <c r="BM6" s="44">
        <v>3.7105751391465678E-3</v>
      </c>
      <c r="BN6" s="44">
        <v>3.7105751391465679E-2</v>
      </c>
      <c r="BO6" s="44">
        <v>0</v>
      </c>
      <c r="BP6" s="44">
        <v>3.2085184401664198E-2</v>
      </c>
      <c r="BQ6" s="44">
        <v>8.1094422114096325E-4</v>
      </c>
      <c r="BR6" s="44">
        <v>0.12784711938509272</v>
      </c>
      <c r="BS6" s="44">
        <v>0.17541076087723009</v>
      </c>
      <c r="BT6" s="44">
        <v>8.5008109442211405E-2</v>
      </c>
      <c r="BU6" s="44">
        <v>0.13126718849164376</v>
      </c>
      <c r="BV6" s="44">
        <v>0.2623228263169029</v>
      </c>
      <c r="BW6" s="44">
        <v>7.0446371906071503E-2</v>
      </c>
      <c r="BX6" s="44">
        <v>0.11480149495804245</v>
      </c>
      <c r="BY6" s="44">
        <v>3.2896128622805158E-2</v>
      </c>
      <c r="BZ6" s="44">
        <v>0.38826598970453419</v>
      </c>
      <c r="CA6" s="44">
        <v>0.57883788167266059</v>
      </c>
    </row>
    <row r="7" spans="1:79" x14ac:dyDescent="0.35">
      <c r="A7" s="15">
        <v>8074003</v>
      </c>
      <c r="B7" s="15" t="s">
        <v>241</v>
      </c>
      <c r="C7" s="115">
        <v>100</v>
      </c>
      <c r="D7" s="115">
        <v>2</v>
      </c>
      <c r="E7" s="115">
        <v>112.96207027808565</v>
      </c>
      <c r="F7" s="115">
        <v>6</v>
      </c>
      <c r="G7" s="15" t="s">
        <v>239</v>
      </c>
      <c r="H7" s="15">
        <v>3</v>
      </c>
      <c r="I7" s="15" t="s">
        <v>35</v>
      </c>
      <c r="J7" s="15" t="s">
        <v>41</v>
      </c>
      <c r="K7" s="15" t="s">
        <v>54</v>
      </c>
      <c r="L7" s="15" t="s">
        <v>84</v>
      </c>
      <c r="M7" s="15" t="s">
        <v>81</v>
      </c>
      <c r="N7" s="15" t="s">
        <v>108</v>
      </c>
      <c r="O7" s="15" t="s">
        <v>242</v>
      </c>
      <c r="P7" s="15" t="s">
        <v>235</v>
      </c>
      <c r="Q7" s="15" t="s">
        <v>235</v>
      </c>
      <c r="R7" s="15" t="s">
        <v>236</v>
      </c>
      <c r="S7" s="15" t="s">
        <v>237</v>
      </c>
      <c r="T7" s="15">
        <v>599</v>
      </c>
      <c r="U7" s="15">
        <v>0</v>
      </c>
      <c r="V7" s="15">
        <v>0</v>
      </c>
      <c r="W7" s="15">
        <v>0</v>
      </c>
      <c r="X7" s="15">
        <v>362</v>
      </c>
      <c r="Y7" s="15">
        <v>234</v>
      </c>
      <c r="Z7" s="15">
        <v>3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116</v>
      </c>
      <c r="AM7" s="15">
        <v>117</v>
      </c>
      <c r="AN7" s="15">
        <v>129</v>
      </c>
      <c r="AO7" s="15">
        <v>122</v>
      </c>
      <c r="AP7" s="15">
        <v>112</v>
      </c>
      <c r="AQ7" s="15">
        <v>0</v>
      </c>
      <c r="AR7" s="15">
        <v>3</v>
      </c>
      <c r="AS7" s="15">
        <v>0</v>
      </c>
      <c r="AT7" s="44">
        <v>0.5738255033557047</v>
      </c>
      <c r="AU7" s="44">
        <v>0.40066777963272121</v>
      </c>
      <c r="AV7" s="44">
        <v>0.93989983305509184</v>
      </c>
      <c r="AW7" s="44">
        <v>0</v>
      </c>
      <c r="AX7" s="44">
        <v>0</v>
      </c>
      <c r="AY7" s="44">
        <v>1.335559265442404E-2</v>
      </c>
      <c r="AZ7" s="44">
        <v>0</v>
      </c>
      <c r="BA7" s="44">
        <v>5.008347245409015E-3</v>
      </c>
      <c r="BB7" s="44">
        <v>1.5025041736227046E-2</v>
      </c>
      <c r="BC7" s="44">
        <v>3.3388981636060101E-3</v>
      </c>
      <c r="BD7" s="44">
        <v>3.3388981636060101E-3</v>
      </c>
      <c r="BE7" s="44">
        <v>0</v>
      </c>
      <c r="BF7" s="44">
        <v>0</v>
      </c>
      <c r="BG7" s="44">
        <v>3.3388981636060101E-3</v>
      </c>
      <c r="BH7" s="44">
        <v>1.6694490818030051E-3</v>
      </c>
      <c r="BI7" s="44">
        <v>0</v>
      </c>
      <c r="BJ7" s="44">
        <v>0</v>
      </c>
      <c r="BK7" s="44">
        <v>0</v>
      </c>
      <c r="BL7" s="44">
        <v>0</v>
      </c>
      <c r="BM7" s="44">
        <v>1.5025041736227046E-2</v>
      </c>
      <c r="BN7" s="44">
        <v>3.1719532554257093E-2</v>
      </c>
      <c r="BO7" s="44">
        <v>0</v>
      </c>
      <c r="BP7" s="44">
        <v>3.2085184401664198E-2</v>
      </c>
      <c r="BQ7" s="44">
        <v>8.1094422114096325E-4</v>
      </c>
      <c r="BR7" s="44">
        <v>0.12784711938509272</v>
      </c>
      <c r="BS7" s="44">
        <v>0.17541076087723009</v>
      </c>
      <c r="BT7" s="44">
        <v>8.5008109442211405E-2</v>
      </c>
      <c r="BU7" s="44">
        <v>0.13126718849164376</v>
      </c>
      <c r="BV7" s="44">
        <v>0.2623228263169029</v>
      </c>
      <c r="BW7" s="44">
        <v>7.0446371906071503E-2</v>
      </c>
      <c r="BX7" s="44">
        <v>0.11480149495804245</v>
      </c>
      <c r="BY7" s="44">
        <v>3.2896128622805158E-2</v>
      </c>
      <c r="BZ7" s="44">
        <v>0.38826598970453419</v>
      </c>
      <c r="CA7" s="44">
        <v>0.57883788167266059</v>
      </c>
    </row>
    <row r="8" spans="1:79" x14ac:dyDescent="0.35">
      <c r="A8" s="15">
        <v>8074013</v>
      </c>
      <c r="B8" s="15" t="s">
        <v>243</v>
      </c>
      <c r="C8" s="115">
        <v>100</v>
      </c>
      <c r="D8" s="115">
        <v>2</v>
      </c>
      <c r="E8" s="115">
        <v>112.45391253876032</v>
      </c>
      <c r="F8" s="115">
        <v>7</v>
      </c>
      <c r="G8" s="15" t="s">
        <v>244</v>
      </c>
      <c r="H8" s="15">
        <v>4</v>
      </c>
      <c r="I8" s="15" t="s">
        <v>35</v>
      </c>
      <c r="J8" s="15" t="s">
        <v>41</v>
      </c>
      <c r="K8" s="15" t="s">
        <v>54</v>
      </c>
      <c r="L8" s="15" t="s">
        <v>84</v>
      </c>
      <c r="M8" s="15" t="s">
        <v>81</v>
      </c>
      <c r="N8" s="15" t="s">
        <v>108</v>
      </c>
      <c r="O8" s="15" t="s">
        <v>242</v>
      </c>
      <c r="P8" s="15" t="s">
        <v>235</v>
      </c>
      <c r="Q8" s="15" t="s">
        <v>235</v>
      </c>
      <c r="R8" s="15" t="s">
        <v>236</v>
      </c>
      <c r="S8" s="15" t="s">
        <v>237</v>
      </c>
      <c r="T8" s="15">
        <v>688</v>
      </c>
      <c r="U8" s="15">
        <v>0</v>
      </c>
      <c r="V8" s="15">
        <v>0</v>
      </c>
      <c r="W8" s="15">
        <v>0</v>
      </c>
      <c r="X8" s="15">
        <v>437</v>
      </c>
      <c r="Y8" s="15">
        <v>251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156</v>
      </c>
      <c r="AM8" s="15">
        <v>142</v>
      </c>
      <c r="AN8" s="15">
        <v>139</v>
      </c>
      <c r="AO8" s="15">
        <v>129</v>
      </c>
      <c r="AP8" s="15">
        <v>122</v>
      </c>
      <c r="AQ8" s="15">
        <v>0</v>
      </c>
      <c r="AR8" s="15">
        <v>0</v>
      </c>
      <c r="AS8" s="15">
        <v>0</v>
      </c>
      <c r="AT8" s="44">
        <v>0.5730909090909091</v>
      </c>
      <c r="AU8" s="44">
        <v>0.33720930232558138</v>
      </c>
      <c r="AV8" s="44">
        <v>0.88662790697674421</v>
      </c>
      <c r="AW8" s="44">
        <v>0</v>
      </c>
      <c r="AX8" s="44">
        <v>0</v>
      </c>
      <c r="AY8" s="44">
        <v>1.1627906976744186E-2</v>
      </c>
      <c r="AZ8" s="44">
        <v>2.9069767441860465E-3</v>
      </c>
      <c r="BA8" s="44">
        <v>7.2674418604651162E-3</v>
      </c>
      <c r="BB8" s="44">
        <v>1.5988372093023256E-2</v>
      </c>
      <c r="BC8" s="44">
        <v>5.8139534883720929E-3</v>
      </c>
      <c r="BD8" s="44">
        <v>5.8139534883720929E-3</v>
      </c>
      <c r="BE8" s="44">
        <v>0</v>
      </c>
      <c r="BF8" s="44">
        <v>2.9069767441860465E-3</v>
      </c>
      <c r="BG8" s="44">
        <v>0</v>
      </c>
      <c r="BH8" s="44">
        <v>4.3604651162790697E-3</v>
      </c>
      <c r="BI8" s="44">
        <v>0</v>
      </c>
      <c r="BJ8" s="44">
        <v>1.4534883720930232E-3</v>
      </c>
      <c r="BK8" s="44">
        <v>0</v>
      </c>
      <c r="BL8" s="44">
        <v>0</v>
      </c>
      <c r="BM8" s="44">
        <v>1.1627906976744186E-2</v>
      </c>
      <c r="BN8" s="44">
        <v>3.4883720930232558E-2</v>
      </c>
      <c r="BO8" s="44">
        <v>0</v>
      </c>
      <c r="BP8" s="44">
        <v>3.2085184401664198E-2</v>
      </c>
      <c r="BQ8" s="44">
        <v>8.1094422114096325E-4</v>
      </c>
      <c r="BR8" s="44">
        <v>0.12784711938509272</v>
      </c>
      <c r="BS8" s="44">
        <v>0.17541076087723009</v>
      </c>
      <c r="BT8" s="44">
        <v>8.5008109442211405E-2</v>
      </c>
      <c r="BU8" s="44">
        <v>0.13126718849164376</v>
      </c>
      <c r="BV8" s="44">
        <v>0.2623228263169029</v>
      </c>
      <c r="BW8" s="44">
        <v>7.0446371906071503E-2</v>
      </c>
      <c r="BX8" s="44">
        <v>0.11480149495804245</v>
      </c>
      <c r="BY8" s="44">
        <v>3.2896128622805158E-2</v>
      </c>
      <c r="BZ8" s="44">
        <v>0.38826598970453419</v>
      </c>
      <c r="CA8" s="44">
        <v>0.57883788167266059</v>
      </c>
    </row>
    <row r="9" spans="1:79" x14ac:dyDescent="0.35">
      <c r="A9" s="15">
        <v>8074010</v>
      </c>
      <c r="B9" s="15" t="s">
        <v>245</v>
      </c>
      <c r="C9" s="115">
        <v>100</v>
      </c>
      <c r="D9" s="115">
        <v>2</v>
      </c>
      <c r="E9" s="115">
        <v>110.38955786695162</v>
      </c>
      <c r="F9" s="115">
        <v>9</v>
      </c>
      <c r="G9" s="15" t="s">
        <v>246</v>
      </c>
      <c r="H9" s="15">
        <v>5</v>
      </c>
      <c r="I9" s="15" t="s">
        <v>35</v>
      </c>
      <c r="J9" s="15" t="s">
        <v>41</v>
      </c>
      <c r="K9" s="15" t="s">
        <v>54</v>
      </c>
      <c r="L9" s="15" t="s">
        <v>84</v>
      </c>
      <c r="M9" s="15" t="s">
        <v>81</v>
      </c>
      <c r="N9" s="15" t="s">
        <v>108</v>
      </c>
      <c r="O9" s="15" t="s">
        <v>247</v>
      </c>
      <c r="P9" s="15" t="s">
        <v>235</v>
      </c>
      <c r="Q9" s="15" t="s">
        <v>235</v>
      </c>
      <c r="R9" s="15" t="s">
        <v>236</v>
      </c>
      <c r="S9" s="15" t="s">
        <v>237</v>
      </c>
      <c r="T9" s="15">
        <v>560</v>
      </c>
      <c r="U9" s="15">
        <v>0</v>
      </c>
      <c r="V9" s="15">
        <v>0</v>
      </c>
      <c r="W9" s="15">
        <v>0</v>
      </c>
      <c r="X9" s="15">
        <v>360</v>
      </c>
      <c r="Y9" s="15">
        <v>200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150</v>
      </c>
      <c r="AM9" s="15">
        <v>87</v>
      </c>
      <c r="AN9" s="15">
        <v>123</v>
      </c>
      <c r="AO9" s="15">
        <v>96</v>
      </c>
      <c r="AP9" s="15">
        <v>104</v>
      </c>
      <c r="AQ9" s="15">
        <v>0</v>
      </c>
      <c r="AR9" s="15">
        <v>0</v>
      </c>
      <c r="AS9" s="15">
        <v>0</v>
      </c>
      <c r="AT9" s="44">
        <v>0.55253623188405798</v>
      </c>
      <c r="AU9" s="44">
        <v>0.26250000000000001</v>
      </c>
      <c r="AV9" s="44">
        <v>0.89821428571428574</v>
      </c>
      <c r="AW9" s="44">
        <v>0</v>
      </c>
      <c r="AX9" s="44">
        <v>0</v>
      </c>
      <c r="AY9" s="44">
        <v>5.3571428571428572E-3</v>
      </c>
      <c r="AZ9" s="44">
        <v>0</v>
      </c>
      <c r="BA9" s="44">
        <v>5.3571428571428572E-3</v>
      </c>
      <c r="BB9" s="44">
        <v>0</v>
      </c>
      <c r="BC9" s="44">
        <v>5.3571428571428572E-3</v>
      </c>
      <c r="BD9" s="44">
        <v>1.7857142857142857E-3</v>
      </c>
      <c r="BE9" s="44">
        <v>0</v>
      </c>
      <c r="BF9" s="44">
        <v>0</v>
      </c>
      <c r="BG9" s="44">
        <v>3.5714285714285713E-3</v>
      </c>
      <c r="BH9" s="44">
        <v>0</v>
      </c>
      <c r="BI9" s="44">
        <v>0</v>
      </c>
      <c r="BJ9" s="44">
        <v>3.5714285714285713E-3</v>
      </c>
      <c r="BK9" s="44">
        <v>0</v>
      </c>
      <c r="BL9" s="44">
        <v>0</v>
      </c>
      <c r="BM9" s="44">
        <v>3.214285714285714E-2</v>
      </c>
      <c r="BN9" s="44">
        <v>3.214285714285714E-2</v>
      </c>
      <c r="BO9" s="44">
        <v>0</v>
      </c>
      <c r="BP9" s="44">
        <v>3.2085184401664198E-2</v>
      </c>
      <c r="BQ9" s="44">
        <v>8.1094422114096325E-4</v>
      </c>
      <c r="BR9" s="44">
        <v>0.12784711938509272</v>
      </c>
      <c r="BS9" s="44">
        <v>0.17541076087723009</v>
      </c>
      <c r="BT9" s="44">
        <v>8.5008109442211405E-2</v>
      </c>
      <c r="BU9" s="44">
        <v>0.13126718849164376</v>
      </c>
      <c r="BV9" s="44">
        <v>0.2623228263169029</v>
      </c>
      <c r="BW9" s="44">
        <v>7.0446371906071503E-2</v>
      </c>
      <c r="BX9" s="44">
        <v>0.11480149495804245</v>
      </c>
      <c r="BY9" s="44">
        <v>3.2896128622805158E-2</v>
      </c>
      <c r="BZ9" s="44">
        <v>0.38826598970453419</v>
      </c>
      <c r="CA9" s="44">
        <v>0.57883788167266059</v>
      </c>
    </row>
    <row r="10" spans="1:79" x14ac:dyDescent="0.35">
      <c r="A10" s="15">
        <v>8073389</v>
      </c>
      <c r="B10" s="15" t="s">
        <v>248</v>
      </c>
      <c r="C10" s="115">
        <v>100</v>
      </c>
      <c r="D10" s="115">
        <v>2</v>
      </c>
      <c r="E10" s="115">
        <v>108.63757440585937</v>
      </c>
      <c r="F10" s="115">
        <v>11</v>
      </c>
      <c r="G10" s="15" t="s">
        <v>246</v>
      </c>
      <c r="H10" s="15">
        <v>6</v>
      </c>
      <c r="I10" s="15" t="s">
        <v>35</v>
      </c>
      <c r="J10" s="15" t="s">
        <v>40</v>
      </c>
      <c r="K10" s="15" t="s">
        <v>51</v>
      </c>
      <c r="L10" s="15" t="s">
        <v>84</v>
      </c>
      <c r="M10" s="15" t="s">
        <v>82</v>
      </c>
      <c r="N10" s="15" t="s">
        <v>108</v>
      </c>
      <c r="O10" s="15" t="s">
        <v>249</v>
      </c>
      <c r="P10" s="15" t="s">
        <v>235</v>
      </c>
      <c r="Q10" s="15" t="s">
        <v>235</v>
      </c>
      <c r="R10" s="15" t="s">
        <v>236</v>
      </c>
      <c r="S10" s="15" t="s">
        <v>237</v>
      </c>
      <c r="T10" s="15">
        <v>316</v>
      </c>
      <c r="U10" s="15">
        <v>77</v>
      </c>
      <c r="V10" s="15">
        <v>63</v>
      </c>
      <c r="W10" s="15">
        <v>176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4</v>
      </c>
      <c r="AD10" s="15">
        <v>36</v>
      </c>
      <c r="AE10" s="15">
        <v>37</v>
      </c>
      <c r="AF10" s="15">
        <v>24</v>
      </c>
      <c r="AG10" s="15">
        <v>39</v>
      </c>
      <c r="AH10" s="15">
        <v>44</v>
      </c>
      <c r="AI10" s="15">
        <v>41</v>
      </c>
      <c r="AJ10" s="15">
        <v>48</v>
      </c>
      <c r="AK10" s="15">
        <v>43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44">
        <v>0.73646209386281591</v>
      </c>
      <c r="AU10" s="44">
        <v>0.49367088607594939</v>
      </c>
      <c r="AV10" s="44">
        <v>0.94303797468354433</v>
      </c>
      <c r="AW10" s="44">
        <v>0</v>
      </c>
      <c r="AX10" s="44">
        <v>0</v>
      </c>
      <c r="AY10" s="44">
        <v>0</v>
      </c>
      <c r="AZ10" s="44">
        <v>0</v>
      </c>
      <c r="BA10" s="44">
        <v>0</v>
      </c>
      <c r="BB10" s="44">
        <v>9.4936708860759497E-3</v>
      </c>
      <c r="BC10" s="44">
        <v>6.3291139240506328E-3</v>
      </c>
      <c r="BD10" s="44">
        <v>6.3291139240506328E-3</v>
      </c>
      <c r="BE10" s="44">
        <v>0</v>
      </c>
      <c r="BF10" s="44">
        <v>3.1645569620253164E-3</v>
      </c>
      <c r="BG10" s="44">
        <v>0</v>
      </c>
      <c r="BH10" s="44">
        <v>3.1645569620253164E-3</v>
      </c>
      <c r="BI10" s="44">
        <v>0</v>
      </c>
      <c r="BJ10" s="44">
        <v>0</v>
      </c>
      <c r="BK10" s="44">
        <v>0</v>
      </c>
      <c r="BL10" s="44">
        <v>0</v>
      </c>
      <c r="BM10" s="44">
        <v>6.3291139240506328E-3</v>
      </c>
      <c r="BN10" s="44">
        <v>3.1645569620253164E-3</v>
      </c>
      <c r="BO10" s="44">
        <v>0</v>
      </c>
      <c r="BP10" s="44">
        <v>3.2085184401664198E-2</v>
      </c>
      <c r="BQ10" s="44">
        <v>8.1094422114096325E-4</v>
      </c>
      <c r="BR10" s="44">
        <v>0.12784711938509272</v>
      </c>
      <c r="BS10" s="44">
        <v>0.17541076087723009</v>
      </c>
      <c r="BT10" s="44">
        <v>8.5008109442211405E-2</v>
      </c>
      <c r="BU10" s="44">
        <v>0.13126718849164376</v>
      </c>
      <c r="BV10" s="44">
        <v>0.2623228263169029</v>
      </c>
      <c r="BW10" s="44">
        <v>7.0446371906071503E-2</v>
      </c>
      <c r="BX10" s="44">
        <v>0.11480149495804245</v>
      </c>
      <c r="BY10" s="44">
        <v>3.2896128622805158E-2</v>
      </c>
      <c r="BZ10" s="44">
        <v>0.38826598970453419</v>
      </c>
      <c r="CA10" s="44">
        <v>0.57883788167266059</v>
      </c>
    </row>
    <row r="11" spans="1:79" x14ac:dyDescent="0.35">
      <c r="A11" s="15">
        <v>8073300</v>
      </c>
      <c r="B11" s="15" t="s">
        <v>250</v>
      </c>
      <c r="C11" s="115">
        <v>100</v>
      </c>
      <c r="D11" s="115">
        <v>2</v>
      </c>
      <c r="E11" s="115">
        <v>107.66139545389149</v>
      </c>
      <c r="F11" s="115">
        <v>12</v>
      </c>
      <c r="G11" s="15" t="s">
        <v>251</v>
      </c>
      <c r="H11" s="15">
        <v>7</v>
      </c>
      <c r="I11" s="15" t="s">
        <v>35</v>
      </c>
      <c r="J11" s="15" t="s">
        <v>40</v>
      </c>
      <c r="K11" s="15" t="s">
        <v>51</v>
      </c>
      <c r="L11" s="15" t="s">
        <v>100</v>
      </c>
      <c r="M11" s="15" t="s">
        <v>82</v>
      </c>
      <c r="N11" s="15" t="s">
        <v>108</v>
      </c>
      <c r="O11" s="15" t="s">
        <v>252</v>
      </c>
      <c r="P11" s="15" t="s">
        <v>235</v>
      </c>
      <c r="Q11" s="15" t="s">
        <v>235</v>
      </c>
      <c r="R11" s="15" t="s">
        <v>236</v>
      </c>
      <c r="S11" s="15" t="s">
        <v>237</v>
      </c>
      <c r="T11" s="15">
        <v>254</v>
      </c>
      <c r="U11" s="15">
        <v>68</v>
      </c>
      <c r="V11" s="15">
        <v>64</v>
      </c>
      <c r="W11" s="15">
        <v>122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18</v>
      </c>
      <c r="AD11" s="15">
        <v>21</v>
      </c>
      <c r="AE11" s="15">
        <v>29</v>
      </c>
      <c r="AF11" s="15">
        <v>30</v>
      </c>
      <c r="AG11" s="15">
        <v>34</v>
      </c>
      <c r="AH11" s="15">
        <v>33</v>
      </c>
      <c r="AI11" s="15">
        <v>31</v>
      </c>
      <c r="AJ11" s="15">
        <v>21</v>
      </c>
      <c r="AK11" s="15">
        <v>37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44">
        <v>0.59715639810426535</v>
      </c>
      <c r="AU11" s="44">
        <v>0.48031496062992124</v>
      </c>
      <c r="AV11" s="44">
        <v>0.87795275590551181</v>
      </c>
      <c r="AW11" s="44">
        <v>1.968503937007874E-2</v>
      </c>
      <c r="AX11" s="44">
        <v>0</v>
      </c>
      <c r="AY11" s="44">
        <v>3.937007874015748E-2</v>
      </c>
      <c r="AZ11" s="44">
        <v>7.874015748031496E-3</v>
      </c>
      <c r="BA11" s="44">
        <v>0</v>
      </c>
      <c r="BB11" s="44">
        <v>3.937007874015748E-3</v>
      </c>
      <c r="BC11" s="44">
        <v>1.968503937007874E-2</v>
      </c>
      <c r="BD11" s="44">
        <v>0</v>
      </c>
      <c r="BE11" s="44">
        <v>0</v>
      </c>
      <c r="BF11" s="44">
        <v>0</v>
      </c>
      <c r="BG11" s="44">
        <v>0</v>
      </c>
      <c r="BH11" s="44">
        <v>7.874015748031496E-3</v>
      </c>
      <c r="BI11" s="44">
        <v>0</v>
      </c>
      <c r="BJ11" s="44">
        <v>2.3622047244094488E-2</v>
      </c>
      <c r="BK11" s="44">
        <v>0</v>
      </c>
      <c r="BL11" s="44">
        <v>0</v>
      </c>
      <c r="BM11" s="44">
        <v>0</v>
      </c>
      <c r="BN11" s="44">
        <v>6.2992125984251968E-2</v>
      </c>
      <c r="BO11" s="44">
        <v>0</v>
      </c>
      <c r="BP11" s="44">
        <v>3.2085184401664198E-2</v>
      </c>
      <c r="BQ11" s="44">
        <v>8.1094422114096325E-4</v>
      </c>
      <c r="BR11" s="44">
        <v>0.12784711938509272</v>
      </c>
      <c r="BS11" s="44">
        <v>0.17541076087723009</v>
      </c>
      <c r="BT11" s="44">
        <v>8.5008109442211405E-2</v>
      </c>
      <c r="BU11" s="44">
        <v>0.13126718849164376</v>
      </c>
      <c r="BV11" s="44">
        <v>0.2623228263169029</v>
      </c>
      <c r="BW11" s="44">
        <v>7.0446371906071503E-2</v>
      </c>
      <c r="BX11" s="44">
        <v>0.11480149495804245</v>
      </c>
      <c r="BY11" s="44">
        <v>3.2896128622805158E-2</v>
      </c>
      <c r="BZ11" s="44">
        <v>0.38826598970453419</v>
      </c>
      <c r="CA11" s="44">
        <v>0.57883788167266059</v>
      </c>
    </row>
    <row r="12" spans="1:79" x14ac:dyDescent="0.35">
      <c r="A12" s="15">
        <v>8077000</v>
      </c>
      <c r="B12" s="15" t="s">
        <v>253</v>
      </c>
      <c r="C12" s="115">
        <v>90</v>
      </c>
      <c r="D12" s="115">
        <v>52</v>
      </c>
      <c r="E12" s="115">
        <v>117.26727775501192</v>
      </c>
      <c r="F12" s="115">
        <v>1</v>
      </c>
      <c r="G12" s="15" t="s">
        <v>251</v>
      </c>
      <c r="H12" s="15">
        <v>8</v>
      </c>
      <c r="I12" s="15" t="s">
        <v>35</v>
      </c>
      <c r="J12" s="15" t="s">
        <v>42</v>
      </c>
      <c r="K12" s="15" t="s">
        <v>53</v>
      </c>
      <c r="L12" s="15" t="s">
        <v>84</v>
      </c>
      <c r="M12" s="15" t="s">
        <v>82</v>
      </c>
      <c r="N12" s="15" t="s">
        <v>108</v>
      </c>
      <c r="O12" s="15" t="s">
        <v>254</v>
      </c>
      <c r="P12" s="15" t="s">
        <v>235</v>
      </c>
      <c r="Q12" s="15" t="s">
        <v>235</v>
      </c>
      <c r="R12" s="15" t="s">
        <v>236</v>
      </c>
      <c r="S12" s="15" t="s">
        <v>237</v>
      </c>
      <c r="T12" s="15">
        <v>89</v>
      </c>
      <c r="U12" s="15">
        <v>0</v>
      </c>
      <c r="V12" s="15">
        <v>0</v>
      </c>
      <c r="W12" s="15">
        <v>25</v>
      </c>
      <c r="X12" s="15">
        <v>34</v>
      </c>
      <c r="Y12" s="15">
        <v>30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3</v>
      </c>
      <c r="AI12" s="15">
        <v>3</v>
      </c>
      <c r="AJ12" s="15">
        <v>11</v>
      </c>
      <c r="AK12" s="15">
        <v>8</v>
      </c>
      <c r="AL12" s="15">
        <v>8</v>
      </c>
      <c r="AM12" s="15">
        <v>13</v>
      </c>
      <c r="AN12" s="15">
        <v>13</v>
      </c>
      <c r="AO12" s="15">
        <v>17</v>
      </c>
      <c r="AP12" s="15">
        <v>13</v>
      </c>
      <c r="AQ12" s="15">
        <v>0</v>
      </c>
      <c r="AR12" s="15">
        <v>0</v>
      </c>
      <c r="AS12" s="15">
        <v>0</v>
      </c>
      <c r="AT12" s="44">
        <v>0.78048780487804881</v>
      </c>
      <c r="AU12" s="44">
        <v>0.5056179775280899</v>
      </c>
      <c r="AV12" s="44">
        <v>0.9662921348314607</v>
      </c>
      <c r="AW12" s="44">
        <v>0</v>
      </c>
      <c r="AX12" s="44">
        <v>0</v>
      </c>
      <c r="AY12" s="44">
        <v>0</v>
      </c>
      <c r="AZ12" s="44">
        <v>0</v>
      </c>
      <c r="BA12" s="44">
        <v>0</v>
      </c>
      <c r="BB12" s="44">
        <v>2.247191011235955E-2</v>
      </c>
      <c r="BC12" s="44">
        <v>0</v>
      </c>
      <c r="BD12" s="44">
        <v>1.1235955056179775E-2</v>
      </c>
      <c r="BE12" s="44">
        <v>0</v>
      </c>
      <c r="BF12" s="44">
        <v>0</v>
      </c>
      <c r="BG12" s="44">
        <v>0</v>
      </c>
      <c r="BH12" s="44">
        <v>0</v>
      </c>
      <c r="BI12" s="44">
        <v>0</v>
      </c>
      <c r="BJ12" s="44">
        <v>0</v>
      </c>
      <c r="BK12" s="44">
        <v>0</v>
      </c>
      <c r="BL12" s="44">
        <v>0</v>
      </c>
      <c r="BM12" s="44">
        <v>0</v>
      </c>
      <c r="BN12" s="44">
        <v>0</v>
      </c>
      <c r="BO12" s="44">
        <v>0</v>
      </c>
      <c r="BP12" s="44">
        <v>3.2085184401664198E-2</v>
      </c>
      <c r="BQ12" s="44">
        <v>8.1094422114096325E-4</v>
      </c>
      <c r="BR12" s="44">
        <v>0.12784711938509272</v>
      </c>
      <c r="BS12" s="44">
        <v>0.17541076087723009</v>
      </c>
      <c r="BT12" s="44">
        <v>8.5008109442211405E-2</v>
      </c>
      <c r="BU12" s="44">
        <v>0.13126718849164376</v>
      </c>
      <c r="BV12" s="44">
        <v>0.2623228263169029</v>
      </c>
      <c r="BW12" s="44">
        <v>7.0446371906071503E-2</v>
      </c>
      <c r="BX12" s="44">
        <v>0.11480149495804245</v>
      </c>
      <c r="BY12" s="44">
        <v>3.2896128622805158E-2</v>
      </c>
      <c r="BZ12" s="44">
        <v>0.38826598970453419</v>
      </c>
      <c r="CA12" s="44">
        <v>0.57883788167266059</v>
      </c>
    </row>
    <row r="13" spans="1:79" x14ac:dyDescent="0.35">
      <c r="A13" s="15">
        <v>8072001</v>
      </c>
      <c r="B13" s="15" t="s">
        <v>255</v>
      </c>
      <c r="C13" s="115">
        <v>100</v>
      </c>
      <c r="D13" s="115">
        <v>2</v>
      </c>
      <c r="E13" s="115">
        <v>106.78975951896842</v>
      </c>
      <c r="F13" s="115">
        <v>13</v>
      </c>
      <c r="G13" s="15" t="s">
        <v>251</v>
      </c>
      <c r="H13" s="15">
        <v>9</v>
      </c>
      <c r="I13" s="15" t="s">
        <v>35</v>
      </c>
      <c r="J13" s="15" t="s">
        <v>40</v>
      </c>
      <c r="K13" s="15" t="s">
        <v>54</v>
      </c>
      <c r="L13" s="15" t="s">
        <v>84</v>
      </c>
      <c r="M13" s="15" t="s">
        <v>82</v>
      </c>
      <c r="N13" s="15" t="s">
        <v>112</v>
      </c>
      <c r="O13" s="15" t="s">
        <v>256</v>
      </c>
      <c r="P13" s="15" t="s">
        <v>235</v>
      </c>
      <c r="Q13" s="15" t="s">
        <v>235</v>
      </c>
      <c r="R13" s="15" t="s">
        <v>236</v>
      </c>
      <c r="S13" s="15" t="s">
        <v>237</v>
      </c>
      <c r="T13" s="15">
        <v>254</v>
      </c>
      <c r="U13" s="15">
        <v>67</v>
      </c>
      <c r="V13" s="15">
        <v>57</v>
      </c>
      <c r="W13" s="15">
        <v>130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6</v>
      </c>
      <c r="AD13" s="15">
        <v>30</v>
      </c>
      <c r="AE13" s="15">
        <v>31</v>
      </c>
      <c r="AF13" s="15">
        <v>36</v>
      </c>
      <c r="AG13" s="15">
        <v>21</v>
      </c>
      <c r="AH13" s="15">
        <v>33</v>
      </c>
      <c r="AI13" s="15">
        <v>34</v>
      </c>
      <c r="AJ13" s="15">
        <v>24</v>
      </c>
      <c r="AK13" s="15">
        <v>39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44">
        <v>0.63800904977375561</v>
      </c>
      <c r="AU13" s="44">
        <v>0.57086614173228345</v>
      </c>
      <c r="AV13" s="44">
        <v>0.98818897637795278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1.1811023622047244E-2</v>
      </c>
      <c r="BI13" s="44">
        <v>0</v>
      </c>
      <c r="BJ13" s="44">
        <v>0</v>
      </c>
      <c r="BK13" s="44">
        <v>0</v>
      </c>
      <c r="BL13" s="44">
        <v>0</v>
      </c>
      <c r="BM13" s="44">
        <v>0</v>
      </c>
      <c r="BN13" s="44">
        <v>1.1811023622047244E-2</v>
      </c>
      <c r="BO13" s="44">
        <v>0</v>
      </c>
      <c r="BP13" s="44">
        <v>3.2085184401664198E-2</v>
      </c>
      <c r="BQ13" s="44">
        <v>8.1094422114096325E-4</v>
      </c>
      <c r="BR13" s="44">
        <v>0.12784711938509272</v>
      </c>
      <c r="BS13" s="44">
        <v>0.17541076087723009</v>
      </c>
      <c r="BT13" s="44">
        <v>8.5008109442211405E-2</v>
      </c>
      <c r="BU13" s="44">
        <v>0.13126718849164376</v>
      </c>
      <c r="BV13" s="44">
        <v>0.2623228263169029</v>
      </c>
      <c r="BW13" s="44">
        <v>7.0446371906071503E-2</v>
      </c>
      <c r="BX13" s="44">
        <v>0.11480149495804245</v>
      </c>
      <c r="BY13" s="44">
        <v>3.2896128622805158E-2</v>
      </c>
      <c r="BZ13" s="44">
        <v>0.38826598970453419</v>
      </c>
      <c r="CA13" s="44">
        <v>0.57883788167266059</v>
      </c>
    </row>
    <row r="14" spans="1:79" x14ac:dyDescent="0.35">
      <c r="A14" s="15">
        <v>8072329</v>
      </c>
      <c r="B14" s="15" t="s">
        <v>257</v>
      </c>
      <c r="C14" s="115">
        <v>110.00000000000001</v>
      </c>
      <c r="D14" s="115">
        <v>1</v>
      </c>
      <c r="E14" s="115">
        <v>96.649863895597193</v>
      </c>
      <c r="F14" s="115">
        <v>47</v>
      </c>
      <c r="G14" s="15" t="s">
        <v>251</v>
      </c>
      <c r="H14" s="15">
        <v>10</v>
      </c>
      <c r="I14" s="15" t="s">
        <v>35</v>
      </c>
      <c r="J14" s="15" t="s">
        <v>40</v>
      </c>
      <c r="K14" s="15" t="s">
        <v>51</v>
      </c>
      <c r="L14" s="15" t="s">
        <v>84</v>
      </c>
      <c r="M14" s="15" t="s">
        <v>82</v>
      </c>
      <c r="N14" s="15" t="s">
        <v>108</v>
      </c>
      <c r="O14" s="15" t="s">
        <v>258</v>
      </c>
      <c r="P14" s="15" t="s">
        <v>235</v>
      </c>
      <c r="Q14" s="15" t="s">
        <v>235</v>
      </c>
      <c r="R14" s="15" t="s">
        <v>122</v>
      </c>
      <c r="S14" s="15">
        <v>0</v>
      </c>
      <c r="T14" s="15">
        <v>330</v>
      </c>
      <c r="U14" s="15">
        <v>73</v>
      </c>
      <c r="V14" s="15">
        <v>79</v>
      </c>
      <c r="W14" s="15">
        <v>178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6</v>
      </c>
      <c r="AD14" s="15">
        <v>29</v>
      </c>
      <c r="AE14" s="15">
        <v>38</v>
      </c>
      <c r="AF14" s="15">
        <v>36</v>
      </c>
      <c r="AG14" s="15">
        <v>43</v>
      </c>
      <c r="AH14" s="15">
        <v>42</v>
      </c>
      <c r="AI14" s="15">
        <v>40</v>
      </c>
      <c r="AJ14" s="15">
        <v>49</v>
      </c>
      <c r="AK14" s="15">
        <v>47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44">
        <v>0.28911564625850339</v>
      </c>
      <c r="AU14" s="44">
        <v>0.24242424242424243</v>
      </c>
      <c r="AV14" s="44">
        <v>0.93333333333333335</v>
      </c>
      <c r="AW14" s="44">
        <v>3.0303030303030303E-3</v>
      </c>
      <c r="AX14" s="44">
        <v>0</v>
      </c>
      <c r="AY14" s="44">
        <v>6.0606060606060606E-3</v>
      </c>
      <c r="AZ14" s="44">
        <v>0</v>
      </c>
      <c r="BA14" s="44">
        <v>6.0606060606060606E-3</v>
      </c>
      <c r="BB14" s="44">
        <v>9.0909090909090905E-3</v>
      </c>
      <c r="BC14" s="44">
        <v>1.2121212121212121E-2</v>
      </c>
      <c r="BD14" s="44">
        <v>1.2121212121212121E-2</v>
      </c>
      <c r="BE14" s="44">
        <v>0</v>
      </c>
      <c r="BF14" s="44">
        <v>0</v>
      </c>
      <c r="BG14" s="44">
        <v>0</v>
      </c>
      <c r="BH14" s="44">
        <v>9.0909090909090905E-3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3.2085184401664198E-2</v>
      </c>
      <c r="BQ14" s="44">
        <v>8.1094422114096325E-4</v>
      </c>
      <c r="BR14" s="44">
        <v>0.12784711938509272</v>
      </c>
      <c r="BS14" s="44">
        <v>0.17541076087723009</v>
      </c>
      <c r="BT14" s="44">
        <v>8.5008109442211405E-2</v>
      </c>
      <c r="BU14" s="44">
        <v>0.13126718849164376</v>
      </c>
      <c r="BV14" s="44">
        <v>0.2623228263169029</v>
      </c>
      <c r="BW14" s="44">
        <v>7.0446371906071503E-2</v>
      </c>
      <c r="BX14" s="44">
        <v>0.11480149495804245</v>
      </c>
      <c r="BY14" s="44">
        <v>3.2896128622805158E-2</v>
      </c>
      <c r="BZ14" s="44">
        <v>0.38826598970453419</v>
      </c>
      <c r="CA14" s="44">
        <v>0.57883788167266059</v>
      </c>
    </row>
    <row r="15" spans="1:79" x14ac:dyDescent="0.35">
      <c r="A15" s="15">
        <v>8071100</v>
      </c>
      <c r="B15" s="15" t="s">
        <v>259</v>
      </c>
      <c r="C15" s="115">
        <v>90</v>
      </c>
      <c r="D15" s="115">
        <v>52</v>
      </c>
      <c r="E15" s="115">
        <v>116.59287080443157</v>
      </c>
      <c r="F15" s="115">
        <v>2</v>
      </c>
      <c r="G15" s="15" t="s">
        <v>260</v>
      </c>
      <c r="H15" s="15">
        <v>11</v>
      </c>
      <c r="I15" s="15" t="s">
        <v>35</v>
      </c>
      <c r="J15" s="15" t="s">
        <v>43</v>
      </c>
      <c r="K15" s="15" t="s">
        <v>43</v>
      </c>
      <c r="L15" s="15" t="s">
        <v>84</v>
      </c>
      <c r="M15" s="15" t="s">
        <v>82</v>
      </c>
      <c r="N15" s="15" t="s">
        <v>108</v>
      </c>
      <c r="O15" s="15" t="s">
        <v>261</v>
      </c>
      <c r="P15" s="15" t="s">
        <v>235</v>
      </c>
      <c r="Q15" s="15" t="s">
        <v>235</v>
      </c>
      <c r="R15" s="15" t="s">
        <v>236</v>
      </c>
      <c r="S15" s="15" t="s">
        <v>237</v>
      </c>
      <c r="T15" s="15">
        <v>73</v>
      </c>
      <c r="U15" s="15">
        <v>0</v>
      </c>
      <c r="V15" s="15">
        <v>0</v>
      </c>
      <c r="W15" s="15">
        <v>1</v>
      </c>
      <c r="X15" s="15">
        <v>26</v>
      </c>
      <c r="Y15" s="15">
        <v>46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1</v>
      </c>
      <c r="AL15" s="15">
        <v>0</v>
      </c>
      <c r="AM15" s="15">
        <v>14</v>
      </c>
      <c r="AN15" s="15">
        <v>12</v>
      </c>
      <c r="AO15" s="15">
        <v>25</v>
      </c>
      <c r="AP15" s="15">
        <v>21</v>
      </c>
      <c r="AQ15" s="15">
        <v>0</v>
      </c>
      <c r="AR15" s="15">
        <v>0</v>
      </c>
      <c r="AS15" s="15">
        <v>0</v>
      </c>
      <c r="AT15" s="44">
        <v>0.78082191780821919</v>
      </c>
      <c r="AU15" s="44">
        <v>0.50684931506849318</v>
      </c>
      <c r="AV15" s="44">
        <v>0.9726027397260274</v>
      </c>
      <c r="AW15" s="44">
        <v>1.3698630136986301E-2</v>
      </c>
      <c r="AX15" s="44">
        <v>1.3698630136986301E-2</v>
      </c>
      <c r="AY15" s="44">
        <v>0</v>
      </c>
      <c r="AZ15" s="44">
        <v>0</v>
      </c>
      <c r="BA15" s="44">
        <v>0</v>
      </c>
      <c r="BB15" s="44"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v>0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0</v>
      </c>
      <c r="BP15" s="44">
        <v>3.2085184401664198E-2</v>
      </c>
      <c r="BQ15" s="44">
        <v>8.1094422114096325E-4</v>
      </c>
      <c r="BR15" s="44">
        <v>0.12784711938509272</v>
      </c>
      <c r="BS15" s="44">
        <v>0.17541076087723009</v>
      </c>
      <c r="BT15" s="44">
        <v>8.5008109442211405E-2</v>
      </c>
      <c r="BU15" s="44">
        <v>0.13126718849164376</v>
      </c>
      <c r="BV15" s="44">
        <v>0.2623228263169029</v>
      </c>
      <c r="BW15" s="44">
        <v>7.0446371906071503E-2</v>
      </c>
      <c r="BX15" s="44">
        <v>0.11480149495804245</v>
      </c>
      <c r="BY15" s="44">
        <v>3.2896128622805158E-2</v>
      </c>
      <c r="BZ15" s="44">
        <v>0.38826598970453419</v>
      </c>
      <c r="CA15" s="44">
        <v>0.57883788167266059</v>
      </c>
    </row>
    <row r="16" spans="1:79" x14ac:dyDescent="0.35">
      <c r="A16" s="15">
        <v>8072016</v>
      </c>
      <c r="B16" s="15" t="s">
        <v>262</v>
      </c>
      <c r="C16" s="115">
        <v>100</v>
      </c>
      <c r="D16" s="115">
        <v>2</v>
      </c>
      <c r="E16" s="115">
        <v>106.01673952973756</v>
      </c>
      <c r="F16" s="115">
        <v>15</v>
      </c>
      <c r="G16" s="15" t="s">
        <v>260</v>
      </c>
      <c r="H16" s="15">
        <v>12</v>
      </c>
      <c r="I16" s="15" t="s">
        <v>35</v>
      </c>
      <c r="J16" s="15" t="s">
        <v>40</v>
      </c>
      <c r="K16" s="15" t="s">
        <v>58</v>
      </c>
      <c r="L16" s="15" t="s">
        <v>84</v>
      </c>
      <c r="M16" s="15" t="s">
        <v>82</v>
      </c>
      <c r="N16" s="15" t="s">
        <v>110</v>
      </c>
      <c r="O16" s="15" t="s">
        <v>263</v>
      </c>
      <c r="P16" s="15" t="s">
        <v>235</v>
      </c>
      <c r="Q16" s="15" t="s">
        <v>235</v>
      </c>
      <c r="R16" s="15" t="s">
        <v>236</v>
      </c>
      <c r="S16" s="15" t="s">
        <v>237</v>
      </c>
      <c r="T16" s="15">
        <v>112</v>
      </c>
      <c r="U16" s="15">
        <v>32</v>
      </c>
      <c r="V16" s="15">
        <v>20</v>
      </c>
      <c r="W16" s="15">
        <v>60</v>
      </c>
      <c r="X16" s="15">
        <v>0</v>
      </c>
      <c r="Y16" s="15">
        <v>0</v>
      </c>
      <c r="Z16" s="15">
        <v>0</v>
      </c>
      <c r="AA16" s="15">
        <v>10</v>
      </c>
      <c r="AB16" s="15">
        <v>0</v>
      </c>
      <c r="AC16" s="15">
        <v>1</v>
      </c>
      <c r="AD16" s="15">
        <v>6</v>
      </c>
      <c r="AE16" s="15">
        <v>15</v>
      </c>
      <c r="AF16" s="15">
        <v>7</v>
      </c>
      <c r="AG16" s="15">
        <v>13</v>
      </c>
      <c r="AH16" s="15">
        <v>14</v>
      </c>
      <c r="AI16" s="15">
        <v>14</v>
      </c>
      <c r="AJ16" s="15">
        <v>11</v>
      </c>
      <c r="AK16" s="15">
        <v>21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44">
        <v>0.63043478260869568</v>
      </c>
      <c r="AU16" s="44">
        <v>0.5089285714285714</v>
      </c>
      <c r="AV16" s="44">
        <v>0.9375</v>
      </c>
      <c r="AW16" s="44">
        <v>0</v>
      </c>
      <c r="AX16" s="44">
        <v>0</v>
      </c>
      <c r="AY16" s="44">
        <v>8.9285714285714281E-3</v>
      </c>
      <c r="AZ16" s="44">
        <v>0</v>
      </c>
      <c r="BA16" s="44">
        <v>0</v>
      </c>
      <c r="BB16" s="44">
        <v>0</v>
      </c>
      <c r="BC16" s="44">
        <v>0</v>
      </c>
      <c r="BD16" s="44">
        <v>8.9285714285714281E-3</v>
      </c>
      <c r="BE16" s="44">
        <v>0</v>
      </c>
      <c r="BF16" s="44">
        <v>0</v>
      </c>
      <c r="BG16" s="44">
        <v>0</v>
      </c>
      <c r="BH16" s="44">
        <v>0</v>
      </c>
      <c r="BI16" s="44">
        <v>0</v>
      </c>
      <c r="BJ16" s="44">
        <v>0</v>
      </c>
      <c r="BK16" s="44">
        <v>0</v>
      </c>
      <c r="BL16" s="44">
        <v>0</v>
      </c>
      <c r="BM16" s="44">
        <v>0</v>
      </c>
      <c r="BN16" s="44">
        <v>8.9285714285714281E-3</v>
      </c>
      <c r="BO16" s="44">
        <v>0</v>
      </c>
      <c r="BP16" s="44">
        <v>3.2085184401664198E-2</v>
      </c>
      <c r="BQ16" s="44">
        <v>8.1094422114096325E-4</v>
      </c>
      <c r="BR16" s="44">
        <v>0.12784711938509272</v>
      </c>
      <c r="BS16" s="44">
        <v>0.17541076087723009</v>
      </c>
      <c r="BT16" s="44">
        <v>8.5008109442211405E-2</v>
      </c>
      <c r="BU16" s="44">
        <v>0.13126718849164376</v>
      </c>
      <c r="BV16" s="44">
        <v>0.2623228263169029</v>
      </c>
      <c r="BW16" s="44">
        <v>7.0446371906071503E-2</v>
      </c>
      <c r="BX16" s="44">
        <v>0.11480149495804245</v>
      </c>
      <c r="BY16" s="44">
        <v>3.2896128622805158E-2</v>
      </c>
      <c r="BZ16" s="44">
        <v>0.38826598970453419</v>
      </c>
      <c r="CA16" s="44">
        <v>0.57883788167266059</v>
      </c>
    </row>
    <row r="17" spans="1:79" x14ac:dyDescent="0.35">
      <c r="A17" s="15">
        <v>8076905</v>
      </c>
      <c r="B17" s="15" t="s">
        <v>264</v>
      </c>
      <c r="C17" s="115">
        <v>100</v>
      </c>
      <c r="D17" s="115">
        <v>2</v>
      </c>
      <c r="E17" s="115">
        <v>105.63277270430949</v>
      </c>
      <c r="F17" s="115">
        <v>16</v>
      </c>
      <c r="G17" s="15" t="s">
        <v>260</v>
      </c>
      <c r="H17" s="15">
        <v>13</v>
      </c>
      <c r="I17" s="15" t="s">
        <v>35</v>
      </c>
      <c r="J17" s="15" t="s">
        <v>41</v>
      </c>
      <c r="K17" s="15" t="s">
        <v>54</v>
      </c>
      <c r="L17" s="15" t="s">
        <v>84</v>
      </c>
      <c r="M17" s="15" t="s">
        <v>81</v>
      </c>
      <c r="N17" s="15" t="s">
        <v>110</v>
      </c>
      <c r="O17" s="15" t="s">
        <v>265</v>
      </c>
      <c r="P17" s="15" t="s">
        <v>235</v>
      </c>
      <c r="Q17" s="15" t="s">
        <v>235</v>
      </c>
      <c r="R17" s="15" t="s">
        <v>236</v>
      </c>
      <c r="S17" s="15" t="s">
        <v>237</v>
      </c>
      <c r="T17" s="15">
        <v>800</v>
      </c>
      <c r="U17" s="15">
        <v>0</v>
      </c>
      <c r="V17" s="15">
        <v>0</v>
      </c>
      <c r="W17" s="15">
        <v>0</v>
      </c>
      <c r="X17" s="15">
        <v>521</v>
      </c>
      <c r="Y17" s="15">
        <v>279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176</v>
      </c>
      <c r="AM17" s="15">
        <v>196</v>
      </c>
      <c r="AN17" s="15">
        <v>149</v>
      </c>
      <c r="AO17" s="15">
        <v>162</v>
      </c>
      <c r="AP17" s="15">
        <v>117</v>
      </c>
      <c r="AQ17" s="15">
        <v>0</v>
      </c>
      <c r="AR17" s="15">
        <v>0</v>
      </c>
      <c r="AS17" s="15">
        <v>0</v>
      </c>
      <c r="AT17" s="44">
        <v>0.42749999999999999</v>
      </c>
      <c r="AU17" s="44">
        <v>0.23</v>
      </c>
      <c r="AV17" s="44">
        <v>0.97750000000000004</v>
      </c>
      <c r="AW17" s="44">
        <v>2.5000000000000001E-3</v>
      </c>
      <c r="AX17" s="44">
        <v>1.25E-3</v>
      </c>
      <c r="AY17" s="44">
        <v>1.25E-3</v>
      </c>
      <c r="AZ17" s="44">
        <v>0</v>
      </c>
      <c r="BA17" s="44">
        <v>6.2500000000000003E-3</v>
      </c>
      <c r="BB17" s="44">
        <v>2.5000000000000001E-3</v>
      </c>
      <c r="BC17" s="44">
        <v>0</v>
      </c>
      <c r="BD17" s="44">
        <v>2.5000000000000001E-3</v>
      </c>
      <c r="BE17" s="44">
        <v>0</v>
      </c>
      <c r="BF17" s="44">
        <v>0</v>
      </c>
      <c r="BG17" s="44">
        <v>0</v>
      </c>
      <c r="BH17" s="44">
        <v>0</v>
      </c>
      <c r="BI17" s="44">
        <v>0</v>
      </c>
      <c r="BJ17" s="44">
        <v>0</v>
      </c>
      <c r="BK17" s="44">
        <v>0</v>
      </c>
      <c r="BL17" s="44">
        <v>1.25E-3</v>
      </c>
      <c r="BM17" s="44">
        <v>0</v>
      </c>
      <c r="BN17" s="44">
        <v>2.5000000000000001E-3</v>
      </c>
      <c r="BO17" s="44">
        <v>0</v>
      </c>
      <c r="BP17" s="44">
        <v>3.2085184401664198E-2</v>
      </c>
      <c r="BQ17" s="44">
        <v>8.1094422114096325E-4</v>
      </c>
      <c r="BR17" s="44">
        <v>0.12784711938509272</v>
      </c>
      <c r="BS17" s="44">
        <v>0.17541076087723009</v>
      </c>
      <c r="BT17" s="44">
        <v>8.5008109442211405E-2</v>
      </c>
      <c r="BU17" s="44">
        <v>0.13126718849164376</v>
      </c>
      <c r="BV17" s="44">
        <v>0.2623228263169029</v>
      </c>
      <c r="BW17" s="44">
        <v>7.0446371906071503E-2</v>
      </c>
      <c r="BX17" s="44">
        <v>0.11480149495804245</v>
      </c>
      <c r="BY17" s="44">
        <v>3.2896128622805158E-2</v>
      </c>
      <c r="BZ17" s="44">
        <v>0.38826598970453419</v>
      </c>
      <c r="CA17" s="44">
        <v>0.57883788167266059</v>
      </c>
    </row>
    <row r="18" spans="1:79" x14ac:dyDescent="0.35">
      <c r="A18" s="15">
        <v>8073389</v>
      </c>
      <c r="B18" s="15" t="s">
        <v>248</v>
      </c>
      <c r="C18" s="115">
        <v>100</v>
      </c>
      <c r="D18" s="115">
        <v>2</v>
      </c>
      <c r="E18" s="115">
        <v>105.21288556136781</v>
      </c>
      <c r="F18" s="115">
        <v>18</v>
      </c>
      <c r="G18" s="15" t="s">
        <v>260</v>
      </c>
      <c r="H18" s="15">
        <v>14</v>
      </c>
      <c r="I18" s="15" t="s">
        <v>35</v>
      </c>
      <c r="J18" s="15" t="s">
        <v>40</v>
      </c>
      <c r="K18" s="15" t="s">
        <v>58</v>
      </c>
      <c r="L18" s="15" t="s">
        <v>84</v>
      </c>
      <c r="M18" s="15" t="s">
        <v>82</v>
      </c>
      <c r="N18" s="15" t="s">
        <v>108</v>
      </c>
      <c r="O18" s="15" t="s">
        <v>249</v>
      </c>
      <c r="P18" s="15" t="s">
        <v>235</v>
      </c>
      <c r="Q18" s="15" t="s">
        <v>235</v>
      </c>
      <c r="R18" s="15" t="s">
        <v>236</v>
      </c>
      <c r="S18" s="15" t="s">
        <v>237</v>
      </c>
      <c r="T18" s="15">
        <v>339</v>
      </c>
      <c r="U18" s="15">
        <v>102</v>
      </c>
      <c r="V18" s="15">
        <v>96</v>
      </c>
      <c r="W18" s="15">
        <v>141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13</v>
      </c>
      <c r="AD18" s="15">
        <v>41</v>
      </c>
      <c r="AE18" s="15">
        <v>48</v>
      </c>
      <c r="AF18" s="15">
        <v>44</v>
      </c>
      <c r="AG18" s="15">
        <v>52</v>
      </c>
      <c r="AH18" s="15">
        <v>43</v>
      </c>
      <c r="AI18" s="15">
        <v>48</v>
      </c>
      <c r="AJ18" s="15">
        <v>23</v>
      </c>
      <c r="AK18" s="15">
        <v>27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44">
        <v>0.69473684210526321</v>
      </c>
      <c r="AU18" s="44">
        <v>0.48967551622418881</v>
      </c>
      <c r="AV18" s="44">
        <v>0.9528023598820059</v>
      </c>
      <c r="AW18" s="44">
        <v>0</v>
      </c>
      <c r="AX18" s="44">
        <v>0</v>
      </c>
      <c r="AY18" s="44">
        <v>0</v>
      </c>
      <c r="AZ18" s="44">
        <v>0</v>
      </c>
      <c r="BA18" s="44">
        <v>0</v>
      </c>
      <c r="BB18" s="44">
        <v>1.4749262536873156E-2</v>
      </c>
      <c r="BC18" s="44">
        <v>1.4749262536873156E-2</v>
      </c>
      <c r="BD18" s="44">
        <v>2.9498525073746312E-3</v>
      </c>
      <c r="BE18" s="44">
        <v>0</v>
      </c>
      <c r="BF18" s="44">
        <v>0</v>
      </c>
      <c r="BG18" s="44">
        <v>0</v>
      </c>
      <c r="BH18" s="44"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v>0</v>
      </c>
      <c r="BN18" s="44">
        <v>0</v>
      </c>
      <c r="BO18" s="44">
        <v>0</v>
      </c>
      <c r="BP18" s="44">
        <v>3.2085184401664198E-2</v>
      </c>
      <c r="BQ18" s="44">
        <v>8.1094422114096325E-4</v>
      </c>
      <c r="BR18" s="44">
        <v>0.12784711938509272</v>
      </c>
      <c r="BS18" s="44">
        <v>0.17541076087723009</v>
      </c>
      <c r="BT18" s="44">
        <v>8.5008109442211405E-2</v>
      </c>
      <c r="BU18" s="44">
        <v>0.13126718849164376</v>
      </c>
      <c r="BV18" s="44">
        <v>0.2623228263169029</v>
      </c>
      <c r="BW18" s="44">
        <v>7.0446371906071503E-2</v>
      </c>
      <c r="BX18" s="44">
        <v>0.11480149495804245</v>
      </c>
      <c r="BY18" s="44">
        <v>3.2896128622805158E-2</v>
      </c>
      <c r="BZ18" s="44">
        <v>0.38826598970453419</v>
      </c>
      <c r="CA18" s="44">
        <v>0.57883788167266059</v>
      </c>
    </row>
    <row r="19" spans="1:79" x14ac:dyDescent="0.35">
      <c r="A19" s="15">
        <v>8074008</v>
      </c>
      <c r="B19" s="15" t="s">
        <v>266</v>
      </c>
      <c r="C19" s="115">
        <v>100</v>
      </c>
      <c r="D19" s="115">
        <v>2</v>
      </c>
      <c r="E19" s="115">
        <v>103.32835484228087</v>
      </c>
      <c r="F19" s="115">
        <v>20</v>
      </c>
      <c r="G19" s="15" t="s">
        <v>267</v>
      </c>
      <c r="H19" s="15">
        <v>15</v>
      </c>
      <c r="I19" s="15" t="s">
        <v>35</v>
      </c>
      <c r="J19" s="15" t="s">
        <v>41</v>
      </c>
      <c r="K19" s="15" t="s">
        <v>54</v>
      </c>
      <c r="L19" s="15" t="s">
        <v>84</v>
      </c>
      <c r="M19" s="15" t="s">
        <v>81</v>
      </c>
      <c r="N19" s="15" t="s">
        <v>108</v>
      </c>
      <c r="O19" s="15" t="s">
        <v>268</v>
      </c>
      <c r="P19" s="15" t="s">
        <v>235</v>
      </c>
      <c r="Q19" s="15" t="s">
        <v>235</v>
      </c>
      <c r="R19" s="15" t="s">
        <v>236</v>
      </c>
      <c r="S19" s="15" t="s">
        <v>237</v>
      </c>
      <c r="T19" s="15">
        <v>870</v>
      </c>
      <c r="U19" s="15">
        <v>0</v>
      </c>
      <c r="V19" s="15">
        <v>0</v>
      </c>
      <c r="W19" s="15">
        <v>0</v>
      </c>
      <c r="X19" s="15">
        <v>525</v>
      </c>
      <c r="Y19" s="15">
        <v>345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161</v>
      </c>
      <c r="AM19" s="15">
        <v>185</v>
      </c>
      <c r="AN19" s="15">
        <v>179</v>
      </c>
      <c r="AO19" s="15">
        <v>190</v>
      </c>
      <c r="AP19" s="15">
        <v>155</v>
      </c>
      <c r="AQ19" s="15">
        <v>0</v>
      </c>
      <c r="AR19" s="15">
        <v>0</v>
      </c>
      <c r="AS19" s="15">
        <v>0</v>
      </c>
      <c r="AT19" s="44">
        <v>0.31052328924669387</v>
      </c>
      <c r="AU19" s="44">
        <v>0.19310344827586207</v>
      </c>
      <c r="AV19" s="44">
        <v>0.95287356321839078</v>
      </c>
      <c r="AW19" s="44">
        <v>0</v>
      </c>
      <c r="AX19" s="44">
        <v>0</v>
      </c>
      <c r="AY19" s="44">
        <v>1.1494252873563218E-3</v>
      </c>
      <c r="AZ19" s="44">
        <v>0</v>
      </c>
      <c r="BA19" s="44">
        <v>0</v>
      </c>
      <c r="BB19" s="44">
        <v>3.4482758620689655E-3</v>
      </c>
      <c r="BC19" s="44">
        <v>1.1494252873563218E-3</v>
      </c>
      <c r="BD19" s="44">
        <v>4.5977011494252873E-3</v>
      </c>
      <c r="BE19" s="44">
        <v>1.1494252873563218E-3</v>
      </c>
      <c r="BF19" s="44">
        <v>0</v>
      </c>
      <c r="BG19" s="44">
        <v>0</v>
      </c>
      <c r="BH19" s="44">
        <v>3.4482758620689655E-3</v>
      </c>
      <c r="BI19" s="44">
        <v>0</v>
      </c>
      <c r="BJ19" s="44">
        <v>0</v>
      </c>
      <c r="BK19" s="44">
        <v>0</v>
      </c>
      <c r="BL19" s="44">
        <v>2.2988505747126436E-3</v>
      </c>
      <c r="BM19" s="44">
        <v>5.7471264367816091E-3</v>
      </c>
      <c r="BN19" s="44">
        <v>9.1954022988505746E-3</v>
      </c>
      <c r="BO19" s="44">
        <v>0</v>
      </c>
      <c r="BP19" s="44">
        <v>3.2085184401664198E-2</v>
      </c>
      <c r="BQ19" s="44">
        <v>8.1094422114096325E-4</v>
      </c>
      <c r="BR19" s="44">
        <v>0.12784711938509272</v>
      </c>
      <c r="BS19" s="44">
        <v>0.17541076087723009</v>
      </c>
      <c r="BT19" s="44">
        <v>8.5008109442211405E-2</v>
      </c>
      <c r="BU19" s="44">
        <v>0.13126718849164376</v>
      </c>
      <c r="BV19" s="44">
        <v>0.2623228263169029</v>
      </c>
      <c r="BW19" s="44">
        <v>7.0446371906071503E-2</v>
      </c>
      <c r="BX19" s="44">
        <v>0.11480149495804245</v>
      </c>
      <c r="BY19" s="44">
        <v>3.2896128622805158E-2</v>
      </c>
      <c r="BZ19" s="44">
        <v>0.38826598970453419</v>
      </c>
      <c r="CA19" s="44">
        <v>0.57883788167266059</v>
      </c>
    </row>
    <row r="20" spans="1:79" x14ac:dyDescent="0.35">
      <c r="A20" s="15">
        <v>8072330</v>
      </c>
      <c r="B20" s="15" t="s">
        <v>269</v>
      </c>
      <c r="C20" s="115">
        <v>100</v>
      </c>
      <c r="D20" s="115">
        <v>2</v>
      </c>
      <c r="E20" s="115">
        <v>103.29295606821027</v>
      </c>
      <c r="F20" s="115">
        <v>21</v>
      </c>
      <c r="G20" s="15" t="s">
        <v>267</v>
      </c>
      <c r="H20" s="15">
        <v>16</v>
      </c>
      <c r="I20" s="15" t="s">
        <v>35</v>
      </c>
      <c r="J20" s="15" t="s">
        <v>40</v>
      </c>
      <c r="K20" s="15" t="s">
        <v>51</v>
      </c>
      <c r="L20" s="15" t="s">
        <v>84</v>
      </c>
      <c r="M20" s="15" t="s">
        <v>82</v>
      </c>
      <c r="N20" s="15" t="s">
        <v>108</v>
      </c>
      <c r="O20" s="15" t="s">
        <v>270</v>
      </c>
      <c r="P20" s="15" t="s">
        <v>235</v>
      </c>
      <c r="Q20" s="15" t="s">
        <v>235</v>
      </c>
      <c r="R20" s="15" t="s">
        <v>236</v>
      </c>
      <c r="S20" s="15" t="s">
        <v>237</v>
      </c>
      <c r="T20" s="15">
        <v>223</v>
      </c>
      <c r="U20" s="15">
        <v>55</v>
      </c>
      <c r="V20" s="15">
        <v>56</v>
      </c>
      <c r="W20" s="15">
        <v>112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7</v>
      </c>
      <c r="AD20" s="15">
        <v>22</v>
      </c>
      <c r="AE20" s="15">
        <v>26</v>
      </c>
      <c r="AF20" s="15">
        <v>27</v>
      </c>
      <c r="AG20" s="15">
        <v>29</v>
      </c>
      <c r="AH20" s="15">
        <v>27</v>
      </c>
      <c r="AI20" s="15">
        <v>30</v>
      </c>
      <c r="AJ20" s="15">
        <v>25</v>
      </c>
      <c r="AK20" s="15">
        <v>30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44">
        <v>0.56122448979591832</v>
      </c>
      <c r="AU20" s="44">
        <v>0.3094170403587444</v>
      </c>
      <c r="AV20" s="44">
        <v>0.92376681614349776</v>
      </c>
      <c r="AW20" s="44">
        <v>0</v>
      </c>
      <c r="AX20" s="44">
        <v>0</v>
      </c>
      <c r="AY20" s="44">
        <v>8.9686098654708519E-3</v>
      </c>
      <c r="AZ20" s="44">
        <v>0</v>
      </c>
      <c r="BA20" s="44">
        <v>4.4843049327354259E-3</v>
      </c>
      <c r="BB20" s="44">
        <v>4.4843049327354259E-3</v>
      </c>
      <c r="BC20" s="44">
        <v>8.9686098654708519E-3</v>
      </c>
      <c r="BD20" s="44">
        <v>3.5874439461883408E-2</v>
      </c>
      <c r="BE20" s="44">
        <v>0</v>
      </c>
      <c r="BF20" s="44">
        <v>0</v>
      </c>
      <c r="BG20" s="44">
        <v>0</v>
      </c>
      <c r="BH20" s="44">
        <v>0</v>
      </c>
      <c r="BI20" s="44">
        <v>0</v>
      </c>
      <c r="BJ20" s="44">
        <v>0</v>
      </c>
      <c r="BK20" s="44">
        <v>0</v>
      </c>
      <c r="BL20" s="44">
        <v>0</v>
      </c>
      <c r="BM20" s="44">
        <v>1.3452914798206279E-2</v>
      </c>
      <c r="BN20" s="44">
        <v>4.0358744394618833E-2</v>
      </c>
      <c r="BO20" s="44">
        <v>0</v>
      </c>
      <c r="BP20" s="44">
        <v>3.2085184401664198E-2</v>
      </c>
      <c r="BQ20" s="44">
        <v>8.1094422114096325E-4</v>
      </c>
      <c r="BR20" s="44">
        <v>0.12784711938509272</v>
      </c>
      <c r="BS20" s="44">
        <v>0.17541076087723009</v>
      </c>
      <c r="BT20" s="44">
        <v>8.5008109442211405E-2</v>
      </c>
      <c r="BU20" s="44">
        <v>0.13126718849164376</v>
      </c>
      <c r="BV20" s="44">
        <v>0.2623228263169029</v>
      </c>
      <c r="BW20" s="44">
        <v>7.0446371906071503E-2</v>
      </c>
      <c r="BX20" s="44">
        <v>0.11480149495804245</v>
      </c>
      <c r="BY20" s="44">
        <v>3.2896128622805158E-2</v>
      </c>
      <c r="BZ20" s="44">
        <v>0.38826598970453419</v>
      </c>
      <c r="CA20" s="44">
        <v>0.57883788167266059</v>
      </c>
    </row>
    <row r="21" spans="1:79" x14ac:dyDescent="0.35">
      <c r="A21" s="15">
        <v>8072218</v>
      </c>
      <c r="B21" s="15" t="s">
        <v>271</v>
      </c>
      <c r="C21" s="115">
        <v>100</v>
      </c>
      <c r="D21" s="115">
        <v>2</v>
      </c>
      <c r="E21" s="115">
        <v>102.62166403532949</v>
      </c>
      <c r="F21" s="115">
        <v>23</v>
      </c>
      <c r="G21" s="15" t="s">
        <v>272</v>
      </c>
      <c r="H21" s="15">
        <v>17</v>
      </c>
      <c r="I21" s="15" t="s">
        <v>35</v>
      </c>
      <c r="J21" s="15" t="s">
        <v>40</v>
      </c>
      <c r="K21" s="15" t="s">
        <v>51</v>
      </c>
      <c r="L21" s="15" t="s">
        <v>84</v>
      </c>
      <c r="M21" s="15" t="s">
        <v>82</v>
      </c>
      <c r="N21" s="15" t="s">
        <v>108</v>
      </c>
      <c r="O21" s="15" t="s">
        <v>273</v>
      </c>
      <c r="P21" s="15" t="s">
        <v>235</v>
      </c>
      <c r="Q21" s="15" t="s">
        <v>235</v>
      </c>
      <c r="R21" s="15" t="s">
        <v>236</v>
      </c>
      <c r="S21" s="15" t="s">
        <v>237</v>
      </c>
      <c r="T21" s="15">
        <v>261</v>
      </c>
      <c r="U21" s="15">
        <v>80</v>
      </c>
      <c r="V21" s="15">
        <v>55</v>
      </c>
      <c r="W21" s="15">
        <v>126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12</v>
      </c>
      <c r="AD21" s="15">
        <v>39</v>
      </c>
      <c r="AE21" s="15">
        <v>29</v>
      </c>
      <c r="AF21" s="15">
        <v>31</v>
      </c>
      <c r="AG21" s="15">
        <v>24</v>
      </c>
      <c r="AH21" s="15">
        <v>27</v>
      </c>
      <c r="AI21" s="15">
        <v>39</v>
      </c>
      <c r="AJ21" s="15">
        <v>32</v>
      </c>
      <c r="AK21" s="15">
        <v>28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44">
        <v>0.72857142857142854</v>
      </c>
      <c r="AU21" s="44">
        <v>0.20689655172413793</v>
      </c>
      <c r="AV21" s="44">
        <v>0.95019157088122608</v>
      </c>
      <c r="AW21" s="44">
        <v>0</v>
      </c>
      <c r="AX21" s="44">
        <v>0</v>
      </c>
      <c r="AY21" s="44">
        <v>3.8314176245210726E-3</v>
      </c>
      <c r="AZ21" s="44">
        <v>0</v>
      </c>
      <c r="BA21" s="44">
        <v>1.532567049808429E-2</v>
      </c>
      <c r="BB21" s="44">
        <v>3.8314176245210726E-3</v>
      </c>
      <c r="BC21" s="44">
        <v>0</v>
      </c>
      <c r="BD21" s="44">
        <v>7.6628352490421452E-3</v>
      </c>
      <c r="BE21" s="44">
        <v>0</v>
      </c>
      <c r="BF21" s="44">
        <v>0</v>
      </c>
      <c r="BG21" s="44">
        <v>0</v>
      </c>
      <c r="BH21" s="44">
        <v>0</v>
      </c>
      <c r="BI21" s="44">
        <v>0</v>
      </c>
      <c r="BJ21" s="44">
        <v>0</v>
      </c>
      <c r="BK21" s="44">
        <v>0</v>
      </c>
      <c r="BL21" s="44">
        <v>0</v>
      </c>
      <c r="BM21" s="44">
        <v>1.1494252873563218E-2</v>
      </c>
      <c r="BN21" s="44">
        <v>1.9157088122605363E-2</v>
      </c>
      <c r="BO21" s="44">
        <v>0</v>
      </c>
      <c r="BP21" s="44">
        <v>3.2085184401664198E-2</v>
      </c>
      <c r="BQ21" s="44">
        <v>8.1094422114096325E-4</v>
      </c>
      <c r="BR21" s="44">
        <v>0.12784711938509272</v>
      </c>
      <c r="BS21" s="44">
        <v>0.17541076087723009</v>
      </c>
      <c r="BT21" s="44">
        <v>8.5008109442211405E-2</v>
      </c>
      <c r="BU21" s="44">
        <v>0.13126718849164376</v>
      </c>
      <c r="BV21" s="44">
        <v>0.2623228263169029</v>
      </c>
      <c r="BW21" s="44">
        <v>7.0446371906071503E-2</v>
      </c>
      <c r="BX21" s="44">
        <v>0.11480149495804245</v>
      </c>
      <c r="BY21" s="44">
        <v>3.2896128622805158E-2</v>
      </c>
      <c r="BZ21" s="44">
        <v>0.38826598970453419</v>
      </c>
      <c r="CA21" s="44">
        <v>0.57883788167266059</v>
      </c>
    </row>
    <row r="22" spans="1:79" x14ac:dyDescent="0.35">
      <c r="A22" s="15">
        <v>8074639</v>
      </c>
      <c r="B22" s="15" t="s">
        <v>274</v>
      </c>
      <c r="C22" s="115">
        <v>100</v>
      </c>
      <c r="D22" s="115">
        <v>2</v>
      </c>
      <c r="E22" s="115">
        <v>102.49901447768102</v>
      </c>
      <c r="F22" s="115">
        <v>24</v>
      </c>
      <c r="G22" s="15" t="s">
        <v>272</v>
      </c>
      <c r="H22" s="15">
        <v>18</v>
      </c>
      <c r="I22" s="15" t="s">
        <v>35</v>
      </c>
      <c r="J22" s="15" t="s">
        <v>41</v>
      </c>
      <c r="K22" s="15" t="s">
        <v>51</v>
      </c>
      <c r="L22" s="15" t="s">
        <v>100</v>
      </c>
      <c r="M22" s="15" t="s">
        <v>81</v>
      </c>
      <c r="N22" s="15" t="s">
        <v>108</v>
      </c>
      <c r="O22" s="15" t="s">
        <v>275</v>
      </c>
      <c r="P22" s="15" t="s">
        <v>235</v>
      </c>
      <c r="Q22" s="15" t="s">
        <v>235</v>
      </c>
      <c r="R22" s="15" t="s">
        <v>236</v>
      </c>
      <c r="S22" s="15" t="s">
        <v>237</v>
      </c>
      <c r="T22" s="15">
        <v>728</v>
      </c>
      <c r="U22" s="15">
        <v>0</v>
      </c>
      <c r="V22" s="15">
        <v>0</v>
      </c>
      <c r="W22" s="15">
        <v>0</v>
      </c>
      <c r="X22" s="15">
        <v>440</v>
      </c>
      <c r="Y22" s="15">
        <v>288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147</v>
      </c>
      <c r="AM22" s="15">
        <v>146</v>
      </c>
      <c r="AN22" s="15">
        <v>147</v>
      </c>
      <c r="AO22" s="15">
        <v>147</v>
      </c>
      <c r="AP22" s="15">
        <v>141</v>
      </c>
      <c r="AQ22" s="15">
        <v>0</v>
      </c>
      <c r="AR22" s="15">
        <v>0</v>
      </c>
      <c r="AS22" s="15">
        <v>0</v>
      </c>
      <c r="AT22" s="44">
        <v>0.22857142857142856</v>
      </c>
      <c r="AU22" s="44">
        <v>0.15659340659340659</v>
      </c>
      <c r="AV22" s="44">
        <v>0.9285714285714286</v>
      </c>
      <c r="AW22" s="44">
        <v>6.868131868131868E-3</v>
      </c>
      <c r="AX22" s="44">
        <v>0</v>
      </c>
      <c r="AY22" s="44">
        <v>6.868131868131868E-3</v>
      </c>
      <c r="AZ22" s="44">
        <v>0</v>
      </c>
      <c r="BA22" s="44">
        <v>0</v>
      </c>
      <c r="BB22" s="44">
        <v>5.4945054945054949E-3</v>
      </c>
      <c r="BC22" s="44">
        <v>2.0604395604395604E-2</v>
      </c>
      <c r="BD22" s="44">
        <v>9.6153846153846159E-3</v>
      </c>
      <c r="BE22" s="44">
        <v>0</v>
      </c>
      <c r="BF22" s="44">
        <v>0</v>
      </c>
      <c r="BG22" s="44">
        <v>0</v>
      </c>
      <c r="BH22" s="44">
        <v>2.7472527472527475E-3</v>
      </c>
      <c r="BI22" s="44">
        <v>0</v>
      </c>
      <c r="BJ22" s="44">
        <v>2.7472527472527475E-3</v>
      </c>
      <c r="BK22" s="44">
        <v>0</v>
      </c>
      <c r="BL22" s="44">
        <v>0</v>
      </c>
      <c r="BM22" s="44">
        <v>4.120879120879121E-3</v>
      </c>
      <c r="BN22" s="44">
        <v>2.0604395604395604E-2</v>
      </c>
      <c r="BO22" s="44">
        <v>0</v>
      </c>
      <c r="BP22" s="44">
        <v>3.2085184401664198E-2</v>
      </c>
      <c r="BQ22" s="44">
        <v>8.1094422114096325E-4</v>
      </c>
      <c r="BR22" s="44">
        <v>0.12784711938509272</v>
      </c>
      <c r="BS22" s="44">
        <v>0.17541076087723009</v>
      </c>
      <c r="BT22" s="44">
        <v>8.5008109442211405E-2</v>
      </c>
      <c r="BU22" s="44">
        <v>0.13126718849164376</v>
      </c>
      <c r="BV22" s="44">
        <v>0.2623228263169029</v>
      </c>
      <c r="BW22" s="44">
        <v>7.0446371906071503E-2</v>
      </c>
      <c r="BX22" s="44">
        <v>0.11480149495804245</v>
      </c>
      <c r="BY22" s="44">
        <v>3.2896128622805158E-2</v>
      </c>
      <c r="BZ22" s="44">
        <v>0.38826598970453419</v>
      </c>
      <c r="CA22" s="44">
        <v>0.57883788167266059</v>
      </c>
    </row>
    <row r="23" spans="1:79" x14ac:dyDescent="0.35">
      <c r="A23" s="15">
        <v>8072311</v>
      </c>
      <c r="B23" s="15" t="s">
        <v>276</v>
      </c>
      <c r="C23" s="115">
        <v>100</v>
      </c>
      <c r="D23" s="115">
        <v>2</v>
      </c>
      <c r="E23" s="115">
        <v>101.97357578096458</v>
      </c>
      <c r="F23" s="115">
        <v>26</v>
      </c>
      <c r="G23" s="15" t="s">
        <v>272</v>
      </c>
      <c r="H23" s="15">
        <v>19</v>
      </c>
      <c r="I23" s="15" t="s">
        <v>35</v>
      </c>
      <c r="J23" s="15" t="s">
        <v>40</v>
      </c>
      <c r="K23" s="15" t="s">
        <v>56</v>
      </c>
      <c r="L23" s="15" t="s">
        <v>84</v>
      </c>
      <c r="M23" s="15" t="s">
        <v>82</v>
      </c>
      <c r="N23" s="15" t="s">
        <v>110</v>
      </c>
      <c r="O23" s="15" t="s">
        <v>277</v>
      </c>
      <c r="P23" s="15" t="s">
        <v>235</v>
      </c>
      <c r="Q23" s="15" t="s">
        <v>235</v>
      </c>
      <c r="R23" s="15" t="s">
        <v>236</v>
      </c>
      <c r="S23" s="15" t="s">
        <v>237</v>
      </c>
      <c r="T23" s="15">
        <v>331</v>
      </c>
      <c r="U23" s="15">
        <v>98</v>
      </c>
      <c r="V23" s="15">
        <v>71</v>
      </c>
      <c r="W23" s="15">
        <v>162</v>
      </c>
      <c r="X23" s="15">
        <v>0</v>
      </c>
      <c r="Y23" s="15">
        <v>0</v>
      </c>
      <c r="Z23" s="15">
        <v>0</v>
      </c>
      <c r="AA23" s="15">
        <v>11</v>
      </c>
      <c r="AB23" s="15">
        <v>4</v>
      </c>
      <c r="AC23" s="15">
        <v>18</v>
      </c>
      <c r="AD23" s="15">
        <v>31</v>
      </c>
      <c r="AE23" s="15">
        <v>34</v>
      </c>
      <c r="AF23" s="15">
        <v>28</v>
      </c>
      <c r="AG23" s="15">
        <v>43</v>
      </c>
      <c r="AH23" s="15">
        <v>42</v>
      </c>
      <c r="AI23" s="15">
        <v>41</v>
      </c>
      <c r="AJ23" s="15">
        <v>43</v>
      </c>
      <c r="AK23" s="15">
        <v>36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44">
        <v>0.52985074626865669</v>
      </c>
      <c r="AU23" s="44">
        <v>0.42900302114803623</v>
      </c>
      <c r="AV23" s="44">
        <v>0.98187311178247738</v>
      </c>
      <c r="AW23" s="44">
        <v>0</v>
      </c>
      <c r="AX23" s="44">
        <v>0</v>
      </c>
      <c r="AY23" s="44">
        <v>3.0211480362537764E-3</v>
      </c>
      <c r="AZ23" s="44">
        <v>0</v>
      </c>
      <c r="BA23" s="44">
        <v>0</v>
      </c>
      <c r="BB23" s="44">
        <v>3.0211480362537764E-3</v>
      </c>
      <c r="BC23" s="44">
        <v>6.0422960725075529E-3</v>
      </c>
      <c r="BD23" s="44">
        <v>6.0422960725075529E-3</v>
      </c>
      <c r="BE23" s="44">
        <v>0</v>
      </c>
      <c r="BF23" s="44">
        <v>0</v>
      </c>
      <c r="BG23" s="44">
        <v>0</v>
      </c>
      <c r="BH23" s="44">
        <v>0</v>
      </c>
      <c r="BI23" s="44">
        <v>0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3.2085184401664198E-2</v>
      </c>
      <c r="BQ23" s="44">
        <v>8.1094422114096325E-4</v>
      </c>
      <c r="BR23" s="44">
        <v>0.12784711938509272</v>
      </c>
      <c r="BS23" s="44">
        <v>0.17541076087723009</v>
      </c>
      <c r="BT23" s="44">
        <v>8.5008109442211405E-2</v>
      </c>
      <c r="BU23" s="44">
        <v>0.13126718849164376</v>
      </c>
      <c r="BV23" s="44">
        <v>0.2623228263169029</v>
      </c>
      <c r="BW23" s="44">
        <v>7.0446371906071503E-2</v>
      </c>
      <c r="BX23" s="44">
        <v>0.11480149495804245</v>
      </c>
      <c r="BY23" s="44">
        <v>3.2896128622805158E-2</v>
      </c>
      <c r="BZ23" s="44">
        <v>0.38826598970453419</v>
      </c>
      <c r="CA23" s="44">
        <v>0.57883788167266059</v>
      </c>
    </row>
    <row r="24" spans="1:79" x14ac:dyDescent="0.35">
      <c r="A24" s="15">
        <v>8074005</v>
      </c>
      <c r="B24" s="15" t="s">
        <v>278</v>
      </c>
      <c r="C24" s="115">
        <v>100</v>
      </c>
      <c r="D24" s="115">
        <v>2</v>
      </c>
      <c r="E24" s="115">
        <v>101.9118562494055</v>
      </c>
      <c r="F24" s="115">
        <v>27</v>
      </c>
      <c r="G24" s="15" t="s">
        <v>272</v>
      </c>
      <c r="H24" s="15">
        <v>20</v>
      </c>
      <c r="I24" s="15" t="s">
        <v>35</v>
      </c>
      <c r="J24" s="15" t="s">
        <v>41</v>
      </c>
      <c r="K24" s="15" t="s">
        <v>58</v>
      </c>
      <c r="L24" s="15" t="s">
        <v>84</v>
      </c>
      <c r="M24" s="15" t="s">
        <v>81</v>
      </c>
      <c r="N24" s="15" t="s">
        <v>108</v>
      </c>
      <c r="O24" s="15" t="s">
        <v>279</v>
      </c>
      <c r="P24" s="15" t="s">
        <v>235</v>
      </c>
      <c r="Q24" s="15" t="s">
        <v>235</v>
      </c>
      <c r="R24" s="15" t="s">
        <v>236</v>
      </c>
      <c r="S24" s="15" t="s">
        <v>237</v>
      </c>
      <c r="T24" s="15">
        <v>1224</v>
      </c>
      <c r="U24" s="15">
        <v>0</v>
      </c>
      <c r="V24" s="15">
        <v>0</v>
      </c>
      <c r="W24" s="15">
        <v>0</v>
      </c>
      <c r="X24" s="15">
        <v>752</v>
      </c>
      <c r="Y24" s="15">
        <v>472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251</v>
      </c>
      <c r="AM24" s="15">
        <v>255</v>
      </c>
      <c r="AN24" s="15">
        <v>246</v>
      </c>
      <c r="AO24" s="15">
        <v>245</v>
      </c>
      <c r="AP24" s="15">
        <v>227</v>
      </c>
      <c r="AQ24" s="15">
        <v>0</v>
      </c>
      <c r="AR24" s="15">
        <v>0</v>
      </c>
      <c r="AS24" s="15">
        <v>0</v>
      </c>
      <c r="AT24" s="44">
        <v>0.25980392156862747</v>
      </c>
      <c r="AU24" s="44">
        <v>0.13807189542483661</v>
      </c>
      <c r="AV24" s="44">
        <v>0.96486928104575165</v>
      </c>
      <c r="AW24" s="44">
        <v>0</v>
      </c>
      <c r="AX24" s="44">
        <v>0</v>
      </c>
      <c r="AY24" s="44">
        <v>4.9019607843137254E-3</v>
      </c>
      <c r="AZ24" s="44">
        <v>0</v>
      </c>
      <c r="BA24" s="44">
        <v>4.0849673202614381E-3</v>
      </c>
      <c r="BB24" s="44">
        <v>2.4509803921568627E-3</v>
      </c>
      <c r="BC24" s="44">
        <v>4.0849673202614381E-3</v>
      </c>
      <c r="BD24" s="44">
        <v>1.1437908496732025E-2</v>
      </c>
      <c r="BE24" s="44">
        <v>1.6339869281045752E-3</v>
      </c>
      <c r="BF24" s="44">
        <v>0</v>
      </c>
      <c r="BG24" s="44">
        <v>0</v>
      </c>
      <c r="BH24" s="44">
        <v>0</v>
      </c>
      <c r="BI24" s="44">
        <v>8.1699346405228761E-4</v>
      </c>
      <c r="BJ24" s="44">
        <v>0</v>
      </c>
      <c r="BK24" s="44">
        <v>0</v>
      </c>
      <c r="BL24" s="44">
        <v>0</v>
      </c>
      <c r="BM24" s="44">
        <v>4.9019607843137254E-3</v>
      </c>
      <c r="BN24" s="44">
        <v>1.6339869281045753E-2</v>
      </c>
      <c r="BO24" s="44">
        <v>0</v>
      </c>
      <c r="BP24" s="44">
        <v>3.2085184401664198E-2</v>
      </c>
      <c r="BQ24" s="44">
        <v>8.1094422114096325E-4</v>
      </c>
      <c r="BR24" s="44">
        <v>0.12784711938509272</v>
      </c>
      <c r="BS24" s="44">
        <v>0.17541076087723009</v>
      </c>
      <c r="BT24" s="44">
        <v>8.5008109442211405E-2</v>
      </c>
      <c r="BU24" s="44">
        <v>0.13126718849164376</v>
      </c>
      <c r="BV24" s="44">
        <v>0.2623228263169029</v>
      </c>
      <c r="BW24" s="44">
        <v>7.0446371906071503E-2</v>
      </c>
      <c r="BX24" s="44">
        <v>0.11480149495804245</v>
      </c>
      <c r="BY24" s="44">
        <v>3.2896128622805158E-2</v>
      </c>
      <c r="BZ24" s="44">
        <v>0.38826598970453419</v>
      </c>
      <c r="CA24" s="44">
        <v>0.57883788167266059</v>
      </c>
    </row>
    <row r="25" spans="1:79" x14ac:dyDescent="0.35">
      <c r="A25" s="15">
        <v>8074015</v>
      </c>
      <c r="B25" s="15" t="s">
        <v>280</v>
      </c>
      <c r="C25" s="115">
        <v>100</v>
      </c>
      <c r="D25" s="115">
        <v>2</v>
      </c>
      <c r="E25" s="115">
        <v>101.57835601696034</v>
      </c>
      <c r="F25" s="115">
        <v>29</v>
      </c>
      <c r="G25" s="15" t="s">
        <v>272</v>
      </c>
      <c r="H25" s="15">
        <v>21</v>
      </c>
      <c r="I25" s="15" t="s">
        <v>35</v>
      </c>
      <c r="J25" s="15" t="s">
        <v>41</v>
      </c>
      <c r="K25" s="15" t="s">
        <v>54</v>
      </c>
      <c r="L25" s="15" t="s">
        <v>84</v>
      </c>
      <c r="M25" s="15" t="s">
        <v>81</v>
      </c>
      <c r="N25" s="15" t="s">
        <v>110</v>
      </c>
      <c r="O25" s="15" t="s">
        <v>281</v>
      </c>
      <c r="P25" s="15" t="s">
        <v>235</v>
      </c>
      <c r="Q25" s="15" t="s">
        <v>235</v>
      </c>
      <c r="R25" s="15" t="s">
        <v>236</v>
      </c>
      <c r="S25" s="15" t="s">
        <v>237</v>
      </c>
      <c r="T25" s="15">
        <v>523</v>
      </c>
      <c r="U25" s="15">
        <v>0</v>
      </c>
      <c r="V25" s="15">
        <v>0</v>
      </c>
      <c r="W25" s="15">
        <v>0</v>
      </c>
      <c r="X25" s="15">
        <v>321</v>
      </c>
      <c r="Y25" s="15">
        <v>202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104</v>
      </c>
      <c r="AM25" s="15">
        <v>110</v>
      </c>
      <c r="AN25" s="15">
        <v>107</v>
      </c>
      <c r="AO25" s="15">
        <v>98</v>
      </c>
      <c r="AP25" s="15">
        <v>104</v>
      </c>
      <c r="AQ25" s="15">
        <v>0</v>
      </c>
      <c r="AR25" s="15">
        <v>0</v>
      </c>
      <c r="AS25" s="15">
        <v>0</v>
      </c>
      <c r="AT25" s="44">
        <v>0.25330812854442342</v>
      </c>
      <c r="AU25" s="44">
        <v>0.13575525812619502</v>
      </c>
      <c r="AV25" s="44">
        <v>0.94646271510516256</v>
      </c>
      <c r="AW25" s="44">
        <v>0</v>
      </c>
      <c r="AX25" s="44">
        <v>0</v>
      </c>
      <c r="AY25" s="44">
        <v>1.338432122370937E-2</v>
      </c>
      <c r="AZ25" s="44">
        <v>0</v>
      </c>
      <c r="BA25" s="44">
        <v>1.9120458891013384E-3</v>
      </c>
      <c r="BB25" s="44">
        <v>1.9120458891013384E-3</v>
      </c>
      <c r="BC25" s="44">
        <v>5.7361376673040155E-3</v>
      </c>
      <c r="BD25" s="44">
        <v>5.7361376673040155E-3</v>
      </c>
      <c r="BE25" s="44">
        <v>0</v>
      </c>
      <c r="BF25" s="44">
        <v>0</v>
      </c>
      <c r="BG25" s="44">
        <v>0</v>
      </c>
      <c r="BH25" s="44">
        <v>0</v>
      </c>
      <c r="BI25" s="44">
        <v>0</v>
      </c>
      <c r="BJ25" s="44">
        <v>0</v>
      </c>
      <c r="BK25" s="44">
        <v>0</v>
      </c>
      <c r="BL25" s="44">
        <v>0</v>
      </c>
      <c r="BM25" s="44">
        <v>5.7361376673040155E-3</v>
      </c>
      <c r="BN25" s="44">
        <v>1.338432122370937E-2</v>
      </c>
      <c r="BO25" s="44">
        <v>0</v>
      </c>
      <c r="BP25" s="44">
        <v>3.2085184401664198E-2</v>
      </c>
      <c r="BQ25" s="44">
        <v>8.1094422114096325E-4</v>
      </c>
      <c r="BR25" s="44">
        <v>0.12784711938509272</v>
      </c>
      <c r="BS25" s="44">
        <v>0.17541076087723009</v>
      </c>
      <c r="BT25" s="44">
        <v>8.5008109442211405E-2</v>
      </c>
      <c r="BU25" s="44">
        <v>0.13126718849164376</v>
      </c>
      <c r="BV25" s="44">
        <v>0.2623228263169029</v>
      </c>
      <c r="BW25" s="44">
        <v>7.0446371906071503E-2</v>
      </c>
      <c r="BX25" s="44">
        <v>0.11480149495804245</v>
      </c>
      <c r="BY25" s="44">
        <v>3.2896128622805158E-2</v>
      </c>
      <c r="BZ25" s="44">
        <v>0.38826598970453419</v>
      </c>
      <c r="CA25" s="44">
        <v>0.57883788167266059</v>
      </c>
    </row>
    <row r="26" spans="1:79" x14ac:dyDescent="0.35">
      <c r="A26" s="15">
        <v>8074007</v>
      </c>
      <c r="B26" s="15" t="s">
        <v>280</v>
      </c>
      <c r="C26" s="115">
        <v>100</v>
      </c>
      <c r="D26" s="115">
        <v>2</v>
      </c>
      <c r="E26" s="115">
        <v>101.29194826814467</v>
      </c>
      <c r="F26" s="115">
        <v>30</v>
      </c>
      <c r="G26" s="15" t="s">
        <v>272</v>
      </c>
      <c r="H26" s="15">
        <v>22</v>
      </c>
      <c r="I26" s="15" t="s">
        <v>35</v>
      </c>
      <c r="J26" s="15" t="s">
        <v>41</v>
      </c>
      <c r="K26" s="15" t="s">
        <v>58</v>
      </c>
      <c r="L26" s="15" t="s">
        <v>84</v>
      </c>
      <c r="M26" s="15" t="s">
        <v>81</v>
      </c>
      <c r="N26" s="15" t="s">
        <v>110</v>
      </c>
      <c r="O26" s="15" t="s">
        <v>281</v>
      </c>
      <c r="P26" s="15" t="s">
        <v>235</v>
      </c>
      <c r="Q26" s="15" t="s">
        <v>235</v>
      </c>
      <c r="R26" s="15" t="s">
        <v>236</v>
      </c>
      <c r="S26" s="15" t="s">
        <v>237</v>
      </c>
      <c r="T26" s="15">
        <v>529</v>
      </c>
      <c r="U26" s="15">
        <v>0</v>
      </c>
      <c r="V26" s="15">
        <v>0</v>
      </c>
      <c r="W26" s="15">
        <v>0</v>
      </c>
      <c r="X26" s="15">
        <v>326</v>
      </c>
      <c r="Y26" s="15">
        <v>203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110</v>
      </c>
      <c r="AM26" s="15">
        <v>109</v>
      </c>
      <c r="AN26" s="15">
        <v>107</v>
      </c>
      <c r="AO26" s="15">
        <v>105</v>
      </c>
      <c r="AP26" s="15">
        <v>98</v>
      </c>
      <c r="AQ26" s="15">
        <v>0</v>
      </c>
      <c r="AR26" s="15">
        <v>0</v>
      </c>
      <c r="AS26" s="15">
        <v>0</v>
      </c>
      <c r="AT26" s="44">
        <v>0.26654064272211719</v>
      </c>
      <c r="AU26" s="44">
        <v>0.13610586011342155</v>
      </c>
      <c r="AV26" s="44">
        <v>0.9678638941398866</v>
      </c>
      <c r="AW26" s="44">
        <v>1.890359168241966E-3</v>
      </c>
      <c r="AX26" s="44">
        <v>0</v>
      </c>
      <c r="AY26" s="44">
        <v>1.3232514177693762E-2</v>
      </c>
      <c r="AZ26" s="44">
        <v>0</v>
      </c>
      <c r="BA26" s="44">
        <v>0</v>
      </c>
      <c r="BB26" s="44">
        <v>0</v>
      </c>
      <c r="BC26" s="44">
        <v>1.890359168241966E-3</v>
      </c>
      <c r="BD26" s="44">
        <v>3.780718336483932E-3</v>
      </c>
      <c r="BE26" s="44">
        <v>0</v>
      </c>
      <c r="BF26" s="44">
        <v>0</v>
      </c>
      <c r="BG26" s="44">
        <v>0</v>
      </c>
      <c r="BH26" s="44">
        <v>0</v>
      </c>
      <c r="BI26" s="44">
        <v>0</v>
      </c>
      <c r="BJ26" s="44">
        <v>0</v>
      </c>
      <c r="BK26" s="44">
        <v>0</v>
      </c>
      <c r="BL26" s="44">
        <v>0</v>
      </c>
      <c r="BM26" s="44">
        <v>0</v>
      </c>
      <c r="BN26" s="44">
        <v>1.3232514177693762E-2</v>
      </c>
      <c r="BO26" s="44">
        <v>0</v>
      </c>
      <c r="BP26" s="44">
        <v>3.2085184401664198E-2</v>
      </c>
      <c r="BQ26" s="44">
        <v>8.1094422114096325E-4</v>
      </c>
      <c r="BR26" s="44">
        <v>0.12784711938509272</v>
      </c>
      <c r="BS26" s="44">
        <v>0.17541076087723009</v>
      </c>
      <c r="BT26" s="44">
        <v>8.5008109442211405E-2</v>
      </c>
      <c r="BU26" s="44">
        <v>0.13126718849164376</v>
      </c>
      <c r="BV26" s="44">
        <v>0.2623228263169029</v>
      </c>
      <c r="BW26" s="44">
        <v>7.0446371906071503E-2</v>
      </c>
      <c r="BX26" s="44">
        <v>0.11480149495804245</v>
      </c>
      <c r="BY26" s="44">
        <v>3.2896128622805158E-2</v>
      </c>
      <c r="BZ26" s="44">
        <v>0.38826598970453419</v>
      </c>
      <c r="CA26" s="44">
        <v>0.57883788167266059</v>
      </c>
    </row>
    <row r="27" spans="1:79" x14ac:dyDescent="0.35">
      <c r="A27" s="15">
        <v>8074014</v>
      </c>
      <c r="B27" s="15" t="s">
        <v>278</v>
      </c>
      <c r="C27" s="115">
        <v>100</v>
      </c>
      <c r="D27" s="115">
        <v>2</v>
      </c>
      <c r="E27" s="115">
        <v>100.8599716902546</v>
      </c>
      <c r="F27" s="115">
        <v>31</v>
      </c>
      <c r="G27" s="15" t="s">
        <v>272</v>
      </c>
      <c r="H27" s="15">
        <v>23</v>
      </c>
      <c r="I27" s="15" t="s">
        <v>35</v>
      </c>
      <c r="J27" s="15" t="s">
        <v>41</v>
      </c>
      <c r="K27" s="15" t="s">
        <v>54</v>
      </c>
      <c r="L27" s="15" t="s">
        <v>84</v>
      </c>
      <c r="M27" s="15" t="s">
        <v>81</v>
      </c>
      <c r="N27" s="15" t="s">
        <v>108</v>
      </c>
      <c r="O27" s="15" t="s">
        <v>279</v>
      </c>
      <c r="P27" s="15" t="s">
        <v>235</v>
      </c>
      <c r="Q27" s="15" t="s">
        <v>235</v>
      </c>
      <c r="R27" s="15" t="s">
        <v>236</v>
      </c>
      <c r="S27" s="15" t="s">
        <v>237</v>
      </c>
      <c r="T27" s="15">
        <v>1220</v>
      </c>
      <c r="U27" s="15">
        <v>0</v>
      </c>
      <c r="V27" s="15">
        <v>0</v>
      </c>
      <c r="W27" s="15">
        <v>0</v>
      </c>
      <c r="X27" s="15">
        <v>733</v>
      </c>
      <c r="Y27" s="15">
        <v>487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247</v>
      </c>
      <c r="AM27" s="15">
        <v>239</v>
      </c>
      <c r="AN27" s="15">
        <v>247</v>
      </c>
      <c r="AO27" s="15">
        <v>237</v>
      </c>
      <c r="AP27" s="15">
        <v>250</v>
      </c>
      <c r="AQ27" s="15">
        <v>0</v>
      </c>
      <c r="AR27" s="15">
        <v>0</v>
      </c>
      <c r="AS27" s="15">
        <v>0</v>
      </c>
      <c r="AT27" s="44">
        <v>0.24989775051124744</v>
      </c>
      <c r="AU27" s="44">
        <v>0.12459016393442623</v>
      </c>
      <c r="AV27" s="44">
        <v>0.97868852459016398</v>
      </c>
      <c r="AW27" s="44">
        <v>0</v>
      </c>
      <c r="AX27" s="44">
        <v>0</v>
      </c>
      <c r="AY27" s="44">
        <v>2.4590163934426232E-3</v>
      </c>
      <c r="AZ27" s="44">
        <v>0</v>
      </c>
      <c r="BA27" s="44">
        <v>2.4590163934426232E-3</v>
      </c>
      <c r="BB27" s="44">
        <v>8.1967213114754098E-4</v>
      </c>
      <c r="BC27" s="44">
        <v>2.4590163934426232E-3</v>
      </c>
      <c r="BD27" s="44">
        <v>9.0163934426229515E-3</v>
      </c>
      <c r="BE27" s="44">
        <v>0</v>
      </c>
      <c r="BF27" s="44">
        <v>0</v>
      </c>
      <c r="BG27" s="44">
        <v>8.1967213114754098E-4</v>
      </c>
      <c r="BH27" s="44">
        <v>0</v>
      </c>
      <c r="BI27" s="44">
        <v>0</v>
      </c>
      <c r="BJ27" s="44">
        <v>0</v>
      </c>
      <c r="BK27" s="44">
        <v>0</v>
      </c>
      <c r="BL27" s="44">
        <v>0</v>
      </c>
      <c r="BM27" s="44">
        <v>8.1967213114754098E-4</v>
      </c>
      <c r="BN27" s="44">
        <v>8.1967213114754103E-3</v>
      </c>
      <c r="BO27" s="44">
        <v>0</v>
      </c>
      <c r="BP27" s="44">
        <v>3.2085184401664198E-2</v>
      </c>
      <c r="BQ27" s="44">
        <v>8.1094422114096325E-4</v>
      </c>
      <c r="BR27" s="44">
        <v>0.12784711938509272</v>
      </c>
      <c r="BS27" s="44">
        <v>0.17541076087723009</v>
      </c>
      <c r="BT27" s="44">
        <v>8.5008109442211405E-2</v>
      </c>
      <c r="BU27" s="44">
        <v>0.13126718849164376</v>
      </c>
      <c r="BV27" s="44">
        <v>0.2623228263169029</v>
      </c>
      <c r="BW27" s="44">
        <v>7.0446371906071503E-2</v>
      </c>
      <c r="BX27" s="44">
        <v>0.11480149495804245</v>
      </c>
      <c r="BY27" s="44">
        <v>3.2896128622805158E-2</v>
      </c>
      <c r="BZ27" s="44">
        <v>0.38826598970453419</v>
      </c>
      <c r="CA27" s="44">
        <v>0.57883788167266059</v>
      </c>
    </row>
    <row r="28" spans="1:79" x14ac:dyDescent="0.35">
      <c r="A28" s="15">
        <v>8074121</v>
      </c>
      <c r="B28" s="15" t="s">
        <v>282</v>
      </c>
      <c r="C28" s="115">
        <v>100</v>
      </c>
      <c r="D28" s="115">
        <v>2</v>
      </c>
      <c r="E28" s="115">
        <v>100.71184838232752</v>
      </c>
      <c r="F28" s="115">
        <v>33</v>
      </c>
      <c r="G28" s="15" t="s">
        <v>272</v>
      </c>
      <c r="H28" s="15">
        <v>24</v>
      </c>
      <c r="I28" s="15" t="s">
        <v>35</v>
      </c>
      <c r="J28" s="15" t="s">
        <v>41</v>
      </c>
      <c r="K28" s="15" t="s">
        <v>51</v>
      </c>
      <c r="L28" s="15" t="s">
        <v>84</v>
      </c>
      <c r="M28" s="15" t="s">
        <v>81</v>
      </c>
      <c r="N28" s="15" t="s">
        <v>108</v>
      </c>
      <c r="O28" s="15" t="s">
        <v>283</v>
      </c>
      <c r="P28" s="15" t="s">
        <v>235</v>
      </c>
      <c r="Q28" s="15" t="s">
        <v>235</v>
      </c>
      <c r="R28" s="15" t="s">
        <v>236</v>
      </c>
      <c r="S28" s="15" t="s">
        <v>237</v>
      </c>
      <c r="T28" s="15">
        <v>1524</v>
      </c>
      <c r="U28" s="15">
        <v>0</v>
      </c>
      <c r="V28" s="15">
        <v>0</v>
      </c>
      <c r="W28" s="15">
        <v>0</v>
      </c>
      <c r="X28" s="15">
        <v>801</v>
      </c>
      <c r="Y28" s="15">
        <v>562</v>
      </c>
      <c r="Z28" s="15">
        <v>161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256</v>
      </c>
      <c r="AM28" s="15">
        <v>254</v>
      </c>
      <c r="AN28" s="15">
        <v>291</v>
      </c>
      <c r="AO28" s="15">
        <v>284</v>
      </c>
      <c r="AP28" s="15">
        <v>278</v>
      </c>
      <c r="AQ28" s="15">
        <v>70</v>
      </c>
      <c r="AR28" s="15">
        <v>91</v>
      </c>
      <c r="AS28" s="15">
        <v>0</v>
      </c>
      <c r="AT28" s="44">
        <v>0.18523931311655098</v>
      </c>
      <c r="AU28" s="44">
        <v>0.10958005249343832</v>
      </c>
      <c r="AV28" s="44">
        <v>0.8917322834645669</v>
      </c>
      <c r="AW28" s="44">
        <v>0</v>
      </c>
      <c r="AX28" s="44">
        <v>0</v>
      </c>
      <c r="AY28" s="44">
        <v>6.5616797900262466E-3</v>
      </c>
      <c r="AZ28" s="44">
        <v>0</v>
      </c>
      <c r="BA28" s="44">
        <v>6.5616797900262466E-4</v>
      </c>
      <c r="BB28" s="44">
        <v>6.5616797900262466E-3</v>
      </c>
      <c r="BC28" s="44">
        <v>7.874015748031496E-3</v>
      </c>
      <c r="BD28" s="44">
        <v>1.3123359580052493E-2</v>
      </c>
      <c r="BE28" s="44">
        <v>1.7060367454068241E-2</v>
      </c>
      <c r="BF28" s="44">
        <v>2.6246719160104987E-2</v>
      </c>
      <c r="BG28" s="44">
        <v>0</v>
      </c>
      <c r="BH28" s="44">
        <v>1.0498687664041995E-2</v>
      </c>
      <c r="BI28" s="44">
        <v>6.5616797900262466E-4</v>
      </c>
      <c r="BJ28" s="44">
        <v>3.2808398950131233E-3</v>
      </c>
      <c r="BK28" s="44">
        <v>0</v>
      </c>
      <c r="BL28" s="44">
        <v>2.6246719160104987E-3</v>
      </c>
      <c r="BM28" s="44">
        <v>3.2808398950131233E-3</v>
      </c>
      <c r="BN28" s="44">
        <v>2.8215223097112861E-2</v>
      </c>
      <c r="BO28" s="44">
        <v>0</v>
      </c>
      <c r="BP28" s="44">
        <v>3.2085184401664198E-2</v>
      </c>
      <c r="BQ28" s="44">
        <v>8.1094422114096325E-4</v>
      </c>
      <c r="BR28" s="44">
        <v>0.12784711938509272</v>
      </c>
      <c r="BS28" s="44">
        <v>0.17541076087723009</v>
      </c>
      <c r="BT28" s="44">
        <v>8.5008109442211405E-2</v>
      </c>
      <c r="BU28" s="44">
        <v>0.13126718849164376</v>
      </c>
      <c r="BV28" s="44">
        <v>0.2623228263169029</v>
      </c>
      <c r="BW28" s="44">
        <v>7.0446371906071503E-2</v>
      </c>
      <c r="BX28" s="44">
        <v>0.11480149495804245</v>
      </c>
      <c r="BY28" s="44">
        <v>3.2896128622805158E-2</v>
      </c>
      <c r="BZ28" s="44">
        <v>0.38826598970453419</v>
      </c>
      <c r="CA28" s="44">
        <v>0.57883788167266059</v>
      </c>
    </row>
    <row r="29" spans="1:79" x14ac:dyDescent="0.35">
      <c r="A29" s="15">
        <v>8073396</v>
      </c>
      <c r="B29" s="15" t="s">
        <v>284</v>
      </c>
      <c r="C29" s="115">
        <v>100</v>
      </c>
      <c r="D29" s="115">
        <v>2</v>
      </c>
      <c r="E29" s="115">
        <v>100.45666106556715</v>
      </c>
      <c r="F29" s="115">
        <v>34</v>
      </c>
      <c r="G29" s="15" t="s">
        <v>285</v>
      </c>
      <c r="H29" s="15">
        <v>25</v>
      </c>
      <c r="I29" s="15" t="s">
        <v>35</v>
      </c>
      <c r="J29" s="15" t="s">
        <v>40</v>
      </c>
      <c r="K29" s="15" t="s">
        <v>58</v>
      </c>
      <c r="L29" s="15" t="s">
        <v>84</v>
      </c>
      <c r="M29" s="15" t="s">
        <v>82</v>
      </c>
      <c r="N29" s="15" t="s">
        <v>108</v>
      </c>
      <c r="O29" s="15" t="s">
        <v>286</v>
      </c>
      <c r="P29" s="15" t="s">
        <v>235</v>
      </c>
      <c r="Q29" s="15" t="s">
        <v>235</v>
      </c>
      <c r="R29" s="15" t="s">
        <v>236</v>
      </c>
      <c r="S29" s="15" t="s">
        <v>237</v>
      </c>
      <c r="T29" s="15">
        <v>264</v>
      </c>
      <c r="U29" s="15">
        <v>66</v>
      </c>
      <c r="V29" s="15">
        <v>51</v>
      </c>
      <c r="W29" s="15">
        <v>147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10</v>
      </c>
      <c r="AD29" s="15">
        <v>27</v>
      </c>
      <c r="AE29" s="15">
        <v>29</v>
      </c>
      <c r="AF29" s="15">
        <v>26</v>
      </c>
      <c r="AG29" s="15">
        <v>25</v>
      </c>
      <c r="AH29" s="15">
        <v>29</v>
      </c>
      <c r="AI29" s="15">
        <v>30</v>
      </c>
      <c r="AJ29" s="15">
        <v>47</v>
      </c>
      <c r="AK29" s="15">
        <v>41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44">
        <v>0.48214285714285715</v>
      </c>
      <c r="AU29" s="44">
        <v>0.30303030303030304</v>
      </c>
      <c r="AV29" s="44">
        <v>0.97348484848484851</v>
      </c>
      <c r="AW29" s="44">
        <v>0</v>
      </c>
      <c r="AX29" s="44">
        <v>3.787878787878788E-3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2.2727272727272728E-2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0</v>
      </c>
      <c r="BK29" s="44">
        <v>0</v>
      </c>
      <c r="BL29" s="44">
        <v>0</v>
      </c>
      <c r="BM29" s="44">
        <v>0</v>
      </c>
      <c r="BN29" s="44">
        <v>3.787878787878788E-3</v>
      </c>
      <c r="BO29" s="44">
        <v>0</v>
      </c>
      <c r="BP29" s="44">
        <v>3.2085184401664198E-2</v>
      </c>
      <c r="BQ29" s="44">
        <v>8.1094422114096325E-4</v>
      </c>
      <c r="BR29" s="44">
        <v>0.12784711938509272</v>
      </c>
      <c r="BS29" s="44">
        <v>0.17541076087723009</v>
      </c>
      <c r="BT29" s="44">
        <v>8.5008109442211405E-2</v>
      </c>
      <c r="BU29" s="44">
        <v>0.13126718849164376</v>
      </c>
      <c r="BV29" s="44">
        <v>0.2623228263169029</v>
      </c>
      <c r="BW29" s="44">
        <v>7.0446371906071503E-2</v>
      </c>
      <c r="BX29" s="44">
        <v>0.11480149495804245</v>
      </c>
      <c r="BY29" s="44">
        <v>3.2896128622805158E-2</v>
      </c>
      <c r="BZ29" s="44">
        <v>0.38826598970453419</v>
      </c>
      <c r="CA29" s="44">
        <v>0.57883788167266059</v>
      </c>
    </row>
    <row r="30" spans="1:79" x14ac:dyDescent="0.35">
      <c r="A30" s="15">
        <v>8074004</v>
      </c>
      <c r="B30" s="15" t="s">
        <v>287</v>
      </c>
      <c r="C30" s="115">
        <v>100</v>
      </c>
      <c r="D30" s="115">
        <v>2</v>
      </c>
      <c r="E30" s="115">
        <v>100.36201255429991</v>
      </c>
      <c r="F30" s="115">
        <v>35</v>
      </c>
      <c r="G30" s="15" t="s">
        <v>285</v>
      </c>
      <c r="H30" s="15">
        <v>26</v>
      </c>
      <c r="I30" s="15" t="s">
        <v>35</v>
      </c>
      <c r="J30" s="15" t="s">
        <v>41</v>
      </c>
      <c r="K30" s="15" t="s">
        <v>54</v>
      </c>
      <c r="L30" s="15" t="s">
        <v>84</v>
      </c>
      <c r="M30" s="15" t="s">
        <v>82</v>
      </c>
      <c r="N30" s="15" t="s">
        <v>110</v>
      </c>
      <c r="O30" s="15" t="s">
        <v>288</v>
      </c>
      <c r="P30" s="15" t="s">
        <v>235</v>
      </c>
      <c r="Q30" s="15" t="s">
        <v>235</v>
      </c>
      <c r="R30" s="15" t="s">
        <v>236</v>
      </c>
      <c r="S30" s="15" t="s">
        <v>237</v>
      </c>
      <c r="T30" s="15">
        <v>807</v>
      </c>
      <c r="U30" s="15">
        <v>0</v>
      </c>
      <c r="V30" s="15">
        <v>0</v>
      </c>
      <c r="W30" s="15">
        <v>0</v>
      </c>
      <c r="X30" s="15">
        <v>450</v>
      </c>
      <c r="Y30" s="15">
        <v>357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151</v>
      </c>
      <c r="AM30" s="15">
        <v>150</v>
      </c>
      <c r="AN30" s="15">
        <v>149</v>
      </c>
      <c r="AO30" s="15">
        <v>178</v>
      </c>
      <c r="AP30" s="15">
        <v>179</v>
      </c>
      <c r="AQ30" s="15">
        <v>0</v>
      </c>
      <c r="AR30" s="15">
        <v>0</v>
      </c>
      <c r="AS30" s="15">
        <v>0</v>
      </c>
      <c r="AT30" s="44">
        <v>0.18858560794044665</v>
      </c>
      <c r="AU30" s="44">
        <v>0.1090458488228005</v>
      </c>
      <c r="AV30" s="44">
        <v>0.95415117719950437</v>
      </c>
      <c r="AW30" s="44">
        <v>0</v>
      </c>
      <c r="AX30" s="44">
        <v>0</v>
      </c>
      <c r="AY30" s="44">
        <v>4.9566294919454771E-3</v>
      </c>
      <c r="AZ30" s="44">
        <v>0</v>
      </c>
      <c r="BA30" s="44">
        <v>3.7174721189591076E-3</v>
      </c>
      <c r="BB30" s="44">
        <v>0</v>
      </c>
      <c r="BC30" s="44">
        <v>7.4349442379182153E-3</v>
      </c>
      <c r="BD30" s="44">
        <v>1.3630731102850062E-2</v>
      </c>
      <c r="BE30" s="44">
        <v>0</v>
      </c>
      <c r="BF30" s="44">
        <v>0</v>
      </c>
      <c r="BG30" s="44">
        <v>1.2391573729863693E-3</v>
      </c>
      <c r="BH30" s="44">
        <v>3.7174721189591076E-3</v>
      </c>
      <c r="BI30" s="44">
        <v>0</v>
      </c>
      <c r="BJ30" s="44">
        <v>1.2391573729863693E-3</v>
      </c>
      <c r="BK30" s="44">
        <v>0</v>
      </c>
      <c r="BL30" s="44">
        <v>1.2391573729863693E-3</v>
      </c>
      <c r="BM30" s="44">
        <v>4.9566294919454771E-3</v>
      </c>
      <c r="BN30" s="44">
        <v>1.2391573729863693E-2</v>
      </c>
      <c r="BO30" s="44">
        <v>0</v>
      </c>
      <c r="BP30" s="44">
        <v>3.2085184401664198E-2</v>
      </c>
      <c r="BQ30" s="44">
        <v>8.1094422114096325E-4</v>
      </c>
      <c r="BR30" s="44">
        <v>0.12784711938509272</v>
      </c>
      <c r="BS30" s="44">
        <v>0.17541076087723009</v>
      </c>
      <c r="BT30" s="44">
        <v>8.5008109442211405E-2</v>
      </c>
      <c r="BU30" s="44">
        <v>0.13126718849164376</v>
      </c>
      <c r="BV30" s="44">
        <v>0.2623228263169029</v>
      </c>
      <c r="BW30" s="44">
        <v>7.0446371906071503E-2</v>
      </c>
      <c r="BX30" s="44">
        <v>0.11480149495804245</v>
      </c>
      <c r="BY30" s="44">
        <v>3.2896128622805158E-2</v>
      </c>
      <c r="BZ30" s="44">
        <v>0.38826598970453419</v>
      </c>
      <c r="CA30" s="44">
        <v>0.57883788167266059</v>
      </c>
    </row>
    <row r="31" spans="1:79" x14ac:dyDescent="0.35">
      <c r="A31" s="15">
        <v>8073387</v>
      </c>
      <c r="B31" s="15" t="s">
        <v>289</v>
      </c>
      <c r="C31" s="115">
        <v>100</v>
      </c>
      <c r="D31" s="115">
        <v>2</v>
      </c>
      <c r="E31" s="115">
        <v>100.30786446860667</v>
      </c>
      <c r="F31" s="115">
        <v>36</v>
      </c>
      <c r="G31" s="15" t="s">
        <v>285</v>
      </c>
      <c r="H31" s="15">
        <v>27</v>
      </c>
      <c r="I31" s="15" t="s">
        <v>35</v>
      </c>
      <c r="J31" s="15" t="s">
        <v>40</v>
      </c>
      <c r="K31" s="15" t="s">
        <v>51</v>
      </c>
      <c r="L31" s="15" t="s">
        <v>100</v>
      </c>
      <c r="M31" s="15" t="s">
        <v>82</v>
      </c>
      <c r="N31" s="15" t="s">
        <v>108</v>
      </c>
      <c r="O31" s="15" t="s">
        <v>290</v>
      </c>
      <c r="P31" s="15" t="s">
        <v>235</v>
      </c>
      <c r="Q31" s="15" t="s">
        <v>235</v>
      </c>
      <c r="R31" s="15" t="s">
        <v>236</v>
      </c>
      <c r="S31" s="15" t="s">
        <v>237</v>
      </c>
      <c r="T31" s="15">
        <v>219</v>
      </c>
      <c r="U31" s="15">
        <v>61</v>
      </c>
      <c r="V31" s="15">
        <v>45</v>
      </c>
      <c r="W31" s="15">
        <v>113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4</v>
      </c>
      <c r="AD31" s="15">
        <v>26</v>
      </c>
      <c r="AE31" s="15">
        <v>31</v>
      </c>
      <c r="AF31" s="15">
        <v>20</v>
      </c>
      <c r="AG31" s="15">
        <v>25</v>
      </c>
      <c r="AH31" s="15">
        <v>28</v>
      </c>
      <c r="AI31" s="15">
        <v>31</v>
      </c>
      <c r="AJ31" s="15">
        <v>30</v>
      </c>
      <c r="AK31" s="15">
        <v>24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44">
        <v>0.41711229946524064</v>
      </c>
      <c r="AU31" s="44">
        <v>0.29680365296803651</v>
      </c>
      <c r="AV31" s="44">
        <v>0.91324200913242004</v>
      </c>
      <c r="AW31" s="44">
        <v>0</v>
      </c>
      <c r="AX31" s="44">
        <v>0</v>
      </c>
      <c r="AY31" s="44">
        <v>4.5662100456621002E-3</v>
      </c>
      <c r="AZ31" s="44">
        <v>0</v>
      </c>
      <c r="BA31" s="44">
        <v>1.8264840182648401E-2</v>
      </c>
      <c r="BB31" s="44">
        <v>1.3698630136986301E-2</v>
      </c>
      <c r="BC31" s="44">
        <v>4.5662100456621002E-3</v>
      </c>
      <c r="BD31" s="44">
        <v>1.3698630136986301E-2</v>
      </c>
      <c r="BE31" s="44">
        <v>0</v>
      </c>
      <c r="BF31" s="44">
        <v>0</v>
      </c>
      <c r="BG31" s="44">
        <v>0</v>
      </c>
      <c r="BH31" s="44">
        <v>0</v>
      </c>
      <c r="BI31" s="44">
        <v>9.1324200913242004E-3</v>
      </c>
      <c r="BJ31" s="44">
        <v>1.3698630136986301E-2</v>
      </c>
      <c r="BK31" s="44">
        <v>0</v>
      </c>
      <c r="BL31" s="44">
        <v>0</v>
      </c>
      <c r="BM31" s="44">
        <v>0</v>
      </c>
      <c r="BN31" s="44">
        <v>4.5662100456621002E-3</v>
      </c>
      <c r="BO31" s="44">
        <v>0</v>
      </c>
      <c r="BP31" s="44">
        <v>3.2085184401664198E-2</v>
      </c>
      <c r="BQ31" s="44">
        <v>8.1094422114096325E-4</v>
      </c>
      <c r="BR31" s="44">
        <v>0.12784711938509272</v>
      </c>
      <c r="BS31" s="44">
        <v>0.17541076087723009</v>
      </c>
      <c r="BT31" s="44">
        <v>8.5008109442211405E-2</v>
      </c>
      <c r="BU31" s="44">
        <v>0.13126718849164376</v>
      </c>
      <c r="BV31" s="44">
        <v>0.2623228263169029</v>
      </c>
      <c r="BW31" s="44">
        <v>7.0446371906071503E-2</v>
      </c>
      <c r="BX31" s="44">
        <v>0.11480149495804245</v>
      </c>
      <c r="BY31" s="44">
        <v>3.2896128622805158E-2</v>
      </c>
      <c r="BZ31" s="44">
        <v>0.38826598970453419</v>
      </c>
      <c r="CA31" s="44">
        <v>0.57883788167266059</v>
      </c>
    </row>
    <row r="32" spans="1:79" x14ac:dyDescent="0.35">
      <c r="A32" s="15">
        <v>8072336</v>
      </c>
      <c r="B32" s="15" t="s">
        <v>291</v>
      </c>
      <c r="C32" s="115">
        <v>100</v>
      </c>
      <c r="D32" s="115">
        <v>2</v>
      </c>
      <c r="E32" s="115">
        <v>99.713713591454479</v>
      </c>
      <c r="F32" s="115">
        <v>37</v>
      </c>
      <c r="G32" s="15" t="s">
        <v>285</v>
      </c>
      <c r="H32" s="15">
        <v>28</v>
      </c>
      <c r="I32" s="15" t="s">
        <v>35</v>
      </c>
      <c r="J32" s="15" t="s">
        <v>40</v>
      </c>
      <c r="K32" s="15" t="s">
        <v>51</v>
      </c>
      <c r="L32" s="15" t="s">
        <v>84</v>
      </c>
      <c r="M32" s="15" t="s">
        <v>82</v>
      </c>
      <c r="N32" s="15" t="s">
        <v>108</v>
      </c>
      <c r="O32" s="15" t="s">
        <v>292</v>
      </c>
      <c r="P32" s="15" t="s">
        <v>235</v>
      </c>
      <c r="Q32" s="15" t="s">
        <v>235</v>
      </c>
      <c r="R32" s="15" t="s">
        <v>236</v>
      </c>
      <c r="S32" s="15" t="s">
        <v>237</v>
      </c>
      <c r="T32" s="15">
        <v>523</v>
      </c>
      <c r="U32" s="15">
        <v>144</v>
      </c>
      <c r="V32" s="15">
        <v>114</v>
      </c>
      <c r="W32" s="15">
        <v>265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13</v>
      </c>
      <c r="AD32" s="15">
        <v>53</v>
      </c>
      <c r="AE32" s="15">
        <v>78</v>
      </c>
      <c r="AF32" s="15">
        <v>58</v>
      </c>
      <c r="AG32" s="15">
        <v>56</v>
      </c>
      <c r="AH32" s="15">
        <v>57</v>
      </c>
      <c r="AI32" s="15">
        <v>63</v>
      </c>
      <c r="AJ32" s="15">
        <v>68</v>
      </c>
      <c r="AK32" s="15">
        <v>77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44">
        <v>0.43487858719646799</v>
      </c>
      <c r="AU32" s="44">
        <v>0.30019120458891013</v>
      </c>
      <c r="AV32" s="44">
        <v>0.9502868068833652</v>
      </c>
      <c r="AW32" s="44">
        <v>0</v>
      </c>
      <c r="AX32" s="44">
        <v>0</v>
      </c>
      <c r="AY32" s="44">
        <v>3.8240917782026767E-3</v>
      </c>
      <c r="AZ32" s="44">
        <v>0</v>
      </c>
      <c r="BA32" s="44">
        <v>1.9120458891013384E-3</v>
      </c>
      <c r="BB32" s="44">
        <v>7.6481835564053535E-3</v>
      </c>
      <c r="BC32" s="44">
        <v>1.1472275334608031E-2</v>
      </c>
      <c r="BD32" s="44">
        <v>1.7208413001912046E-2</v>
      </c>
      <c r="BE32" s="44">
        <v>1.9120458891013384E-3</v>
      </c>
      <c r="BF32" s="44">
        <v>0</v>
      </c>
      <c r="BG32" s="44">
        <v>0</v>
      </c>
      <c r="BH32" s="44">
        <v>0</v>
      </c>
      <c r="BI32" s="44">
        <v>1.9120458891013384E-3</v>
      </c>
      <c r="BJ32" s="44">
        <v>0</v>
      </c>
      <c r="BK32" s="44">
        <v>1.9120458891013384E-3</v>
      </c>
      <c r="BL32" s="44">
        <v>0</v>
      </c>
      <c r="BM32" s="44">
        <v>1.9120458891013384E-3</v>
      </c>
      <c r="BN32" s="44">
        <v>1.5296367112810707E-2</v>
      </c>
      <c r="BO32" s="44">
        <v>0</v>
      </c>
      <c r="BP32" s="44">
        <v>3.2085184401664198E-2</v>
      </c>
      <c r="BQ32" s="44">
        <v>8.1094422114096325E-4</v>
      </c>
      <c r="BR32" s="44">
        <v>0.12784711938509272</v>
      </c>
      <c r="BS32" s="44">
        <v>0.17541076087723009</v>
      </c>
      <c r="BT32" s="44">
        <v>8.5008109442211405E-2</v>
      </c>
      <c r="BU32" s="44">
        <v>0.13126718849164376</v>
      </c>
      <c r="BV32" s="44">
        <v>0.2623228263169029</v>
      </c>
      <c r="BW32" s="44">
        <v>7.0446371906071503E-2</v>
      </c>
      <c r="BX32" s="44">
        <v>0.11480149495804245</v>
      </c>
      <c r="BY32" s="44">
        <v>3.2896128622805158E-2</v>
      </c>
      <c r="BZ32" s="44">
        <v>0.38826598970453419</v>
      </c>
      <c r="CA32" s="44">
        <v>0.57883788167266059</v>
      </c>
    </row>
    <row r="33" spans="1:79" x14ac:dyDescent="0.35">
      <c r="A33" s="15">
        <v>8072338</v>
      </c>
      <c r="B33" s="15" t="s">
        <v>293</v>
      </c>
      <c r="C33" s="115">
        <v>100</v>
      </c>
      <c r="D33" s="115">
        <v>2</v>
      </c>
      <c r="E33" s="115">
        <v>99.319701204082662</v>
      </c>
      <c r="F33" s="115">
        <v>38</v>
      </c>
      <c r="G33" s="15" t="s">
        <v>285</v>
      </c>
      <c r="H33" s="15">
        <v>29</v>
      </c>
      <c r="I33" s="15" t="s">
        <v>35</v>
      </c>
      <c r="J33" s="15" t="s">
        <v>40</v>
      </c>
      <c r="K33" s="15" t="s">
        <v>51</v>
      </c>
      <c r="L33" s="15" t="s">
        <v>84</v>
      </c>
      <c r="M33" s="15" t="s">
        <v>82</v>
      </c>
      <c r="N33" s="15" t="s">
        <v>108</v>
      </c>
      <c r="O33" s="15" t="s">
        <v>294</v>
      </c>
      <c r="P33" s="15" t="s">
        <v>235</v>
      </c>
      <c r="Q33" s="15" t="s">
        <v>235</v>
      </c>
      <c r="R33" s="15" t="s">
        <v>236</v>
      </c>
      <c r="S33" s="15" t="s">
        <v>237</v>
      </c>
      <c r="T33" s="15">
        <v>323</v>
      </c>
      <c r="U33" s="15">
        <v>97</v>
      </c>
      <c r="V33" s="15">
        <v>81</v>
      </c>
      <c r="W33" s="15">
        <v>145</v>
      </c>
      <c r="X33" s="15">
        <v>0</v>
      </c>
      <c r="Y33" s="15">
        <v>0</v>
      </c>
      <c r="Z33" s="15">
        <v>0</v>
      </c>
      <c r="AA33" s="15">
        <v>6</v>
      </c>
      <c r="AB33" s="15">
        <v>11</v>
      </c>
      <c r="AC33" s="15">
        <v>12</v>
      </c>
      <c r="AD33" s="15">
        <v>31</v>
      </c>
      <c r="AE33" s="15">
        <v>37</v>
      </c>
      <c r="AF33" s="15">
        <v>38</v>
      </c>
      <c r="AG33" s="15">
        <v>43</v>
      </c>
      <c r="AH33" s="15">
        <v>34</v>
      </c>
      <c r="AI33" s="15">
        <v>40</v>
      </c>
      <c r="AJ33" s="15">
        <v>34</v>
      </c>
      <c r="AK33" s="15">
        <v>37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44">
        <v>0.46641791044776121</v>
      </c>
      <c r="AU33" s="44">
        <v>0.28482972136222912</v>
      </c>
      <c r="AV33" s="44">
        <v>0.94736842105263153</v>
      </c>
      <c r="AW33" s="44">
        <v>0</v>
      </c>
      <c r="AX33" s="44">
        <v>0</v>
      </c>
      <c r="AY33" s="44">
        <v>6.1919504643962852E-3</v>
      </c>
      <c r="AZ33" s="44">
        <v>0</v>
      </c>
      <c r="BA33" s="44">
        <v>3.0959752321981426E-3</v>
      </c>
      <c r="BB33" s="44">
        <v>6.1919504643962852E-3</v>
      </c>
      <c r="BC33" s="44">
        <v>6.1919504643962852E-3</v>
      </c>
      <c r="BD33" s="44">
        <v>9.2879256965944269E-3</v>
      </c>
      <c r="BE33" s="44">
        <v>0</v>
      </c>
      <c r="BF33" s="44">
        <v>0</v>
      </c>
      <c r="BG33" s="44">
        <v>0</v>
      </c>
      <c r="BH33" s="44">
        <v>3.0959752321981426E-3</v>
      </c>
      <c r="BI33" s="44">
        <v>0</v>
      </c>
      <c r="BJ33" s="44">
        <v>0</v>
      </c>
      <c r="BK33" s="44">
        <v>0</v>
      </c>
      <c r="BL33" s="44">
        <v>0</v>
      </c>
      <c r="BM33" s="44">
        <v>1.8575851393188854E-2</v>
      </c>
      <c r="BN33" s="44">
        <v>3.0959752321981424E-2</v>
      </c>
      <c r="BO33" s="44">
        <v>0</v>
      </c>
      <c r="BP33" s="44">
        <v>3.2085184401664198E-2</v>
      </c>
      <c r="BQ33" s="44">
        <v>8.1094422114096325E-4</v>
      </c>
      <c r="BR33" s="44">
        <v>0.12784711938509272</v>
      </c>
      <c r="BS33" s="44">
        <v>0.17541076087723009</v>
      </c>
      <c r="BT33" s="44">
        <v>8.5008109442211405E-2</v>
      </c>
      <c r="BU33" s="44">
        <v>0.13126718849164376</v>
      </c>
      <c r="BV33" s="44">
        <v>0.2623228263169029</v>
      </c>
      <c r="BW33" s="44">
        <v>7.0446371906071503E-2</v>
      </c>
      <c r="BX33" s="44">
        <v>0.11480149495804245</v>
      </c>
      <c r="BY33" s="44">
        <v>3.2896128622805158E-2</v>
      </c>
      <c r="BZ33" s="44">
        <v>0.38826598970453419</v>
      </c>
      <c r="CA33" s="44">
        <v>0.57883788167266059</v>
      </c>
    </row>
    <row r="34" spans="1:79" x14ac:dyDescent="0.35">
      <c r="A34" s="15">
        <v>8072224</v>
      </c>
      <c r="B34" s="15" t="s">
        <v>295</v>
      </c>
      <c r="C34" s="115">
        <v>100</v>
      </c>
      <c r="D34" s="115">
        <v>2</v>
      </c>
      <c r="E34" s="115">
        <v>98.839910378685929</v>
      </c>
      <c r="F34" s="115">
        <v>39</v>
      </c>
      <c r="G34" s="15" t="s">
        <v>285</v>
      </c>
      <c r="H34" s="15">
        <v>30</v>
      </c>
      <c r="I34" s="15" t="s">
        <v>35</v>
      </c>
      <c r="J34" s="15" t="s">
        <v>40</v>
      </c>
      <c r="K34" s="15" t="s">
        <v>51</v>
      </c>
      <c r="L34" s="15" t="s">
        <v>84</v>
      </c>
      <c r="M34" s="15" t="s">
        <v>82</v>
      </c>
      <c r="N34" s="15" t="s">
        <v>108</v>
      </c>
      <c r="O34" s="15" t="s">
        <v>296</v>
      </c>
      <c r="P34" s="15" t="s">
        <v>235</v>
      </c>
      <c r="Q34" s="15" t="s">
        <v>235</v>
      </c>
      <c r="R34" s="15" t="s">
        <v>236</v>
      </c>
      <c r="S34" s="15" t="s">
        <v>237</v>
      </c>
      <c r="T34" s="15">
        <v>237</v>
      </c>
      <c r="U34" s="15">
        <v>67</v>
      </c>
      <c r="V34" s="15">
        <v>60</v>
      </c>
      <c r="W34" s="15">
        <v>110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13</v>
      </c>
      <c r="AD34" s="15">
        <v>24</v>
      </c>
      <c r="AE34" s="15">
        <v>30</v>
      </c>
      <c r="AF34" s="15">
        <v>30</v>
      </c>
      <c r="AG34" s="15">
        <v>30</v>
      </c>
      <c r="AH34" s="15">
        <v>27</v>
      </c>
      <c r="AI34" s="15">
        <v>28</v>
      </c>
      <c r="AJ34" s="15">
        <v>25</v>
      </c>
      <c r="AK34" s="15">
        <v>30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44">
        <v>0.37878787878787878</v>
      </c>
      <c r="AU34" s="44">
        <v>0.26160337552742619</v>
      </c>
      <c r="AV34" s="44">
        <v>0.92405063291139244</v>
      </c>
      <c r="AW34" s="44">
        <v>0</v>
      </c>
      <c r="AX34" s="44">
        <v>0</v>
      </c>
      <c r="AY34" s="44">
        <v>4.2194092827004216E-3</v>
      </c>
      <c r="AZ34" s="44">
        <v>0</v>
      </c>
      <c r="BA34" s="44">
        <v>0</v>
      </c>
      <c r="BB34" s="44">
        <v>0</v>
      </c>
      <c r="BC34" s="44">
        <v>0</v>
      </c>
      <c r="BD34" s="44">
        <v>1.6877637130801686E-2</v>
      </c>
      <c r="BE34" s="44">
        <v>0</v>
      </c>
      <c r="BF34" s="44">
        <v>8.4388185654008432E-3</v>
      </c>
      <c r="BG34" s="44">
        <v>0</v>
      </c>
      <c r="BH34" s="44">
        <v>1.6877637130801686E-2</v>
      </c>
      <c r="BI34" s="44">
        <v>0</v>
      </c>
      <c r="BJ34" s="44">
        <v>0</v>
      </c>
      <c r="BK34" s="44">
        <v>0</v>
      </c>
      <c r="BL34" s="44">
        <v>0</v>
      </c>
      <c r="BM34" s="44">
        <v>2.9535864978902954E-2</v>
      </c>
      <c r="BN34" s="44">
        <v>5.0632911392405063E-2</v>
      </c>
      <c r="BO34" s="44">
        <v>0</v>
      </c>
      <c r="BP34" s="44">
        <v>3.2085184401664198E-2</v>
      </c>
      <c r="BQ34" s="44">
        <v>8.1094422114096325E-4</v>
      </c>
      <c r="BR34" s="44">
        <v>0.12784711938509272</v>
      </c>
      <c r="BS34" s="44">
        <v>0.17541076087723009</v>
      </c>
      <c r="BT34" s="44">
        <v>8.5008109442211405E-2</v>
      </c>
      <c r="BU34" s="44">
        <v>0.13126718849164376</v>
      </c>
      <c r="BV34" s="44">
        <v>0.2623228263169029</v>
      </c>
      <c r="BW34" s="44">
        <v>7.0446371906071503E-2</v>
      </c>
      <c r="BX34" s="44">
        <v>0.11480149495804245</v>
      </c>
      <c r="BY34" s="44">
        <v>3.2896128622805158E-2</v>
      </c>
      <c r="BZ34" s="44">
        <v>0.38826598970453419</v>
      </c>
      <c r="CA34" s="44">
        <v>0.57883788167266059</v>
      </c>
    </row>
    <row r="35" spans="1:79" x14ac:dyDescent="0.35">
      <c r="A35" s="15">
        <v>8073007</v>
      </c>
      <c r="B35" s="15" t="s">
        <v>297</v>
      </c>
      <c r="C35" s="115">
        <v>100</v>
      </c>
      <c r="D35" s="115">
        <v>2</v>
      </c>
      <c r="E35" s="115">
        <v>98.242451720073191</v>
      </c>
      <c r="F35" s="115">
        <v>40</v>
      </c>
      <c r="G35" s="15" t="s">
        <v>298</v>
      </c>
      <c r="H35" s="15">
        <v>31</v>
      </c>
      <c r="I35" s="15" t="s">
        <v>35</v>
      </c>
      <c r="J35" s="15" t="s">
        <v>40</v>
      </c>
      <c r="K35" s="15" t="s">
        <v>51</v>
      </c>
      <c r="L35" s="15" t="s">
        <v>87</v>
      </c>
      <c r="M35" s="15" t="s">
        <v>82</v>
      </c>
      <c r="N35" s="15" t="s">
        <v>110</v>
      </c>
      <c r="O35" s="15" t="s">
        <v>299</v>
      </c>
      <c r="P35" s="15" t="s">
        <v>235</v>
      </c>
      <c r="Q35" s="15" t="s">
        <v>235</v>
      </c>
      <c r="R35" s="15" t="s">
        <v>236</v>
      </c>
      <c r="S35" s="15" t="s">
        <v>237</v>
      </c>
      <c r="T35" s="15">
        <v>336</v>
      </c>
      <c r="U35" s="15">
        <v>94</v>
      </c>
      <c r="V35" s="15">
        <v>71</v>
      </c>
      <c r="W35" s="15">
        <v>171</v>
      </c>
      <c r="X35" s="15">
        <v>0</v>
      </c>
      <c r="Y35" s="15">
        <v>0</v>
      </c>
      <c r="Z35" s="15">
        <v>0</v>
      </c>
      <c r="AA35" s="15">
        <v>2</v>
      </c>
      <c r="AB35" s="15">
        <v>27</v>
      </c>
      <c r="AC35" s="15">
        <v>9</v>
      </c>
      <c r="AD35" s="15">
        <v>24</v>
      </c>
      <c r="AE35" s="15">
        <v>32</v>
      </c>
      <c r="AF35" s="15">
        <v>36</v>
      </c>
      <c r="AG35" s="15">
        <v>35</v>
      </c>
      <c r="AH35" s="15">
        <v>35</v>
      </c>
      <c r="AI35" s="15">
        <v>36</v>
      </c>
      <c r="AJ35" s="15">
        <v>49</v>
      </c>
      <c r="AK35" s="15">
        <v>51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44">
        <v>0.4175824175824176</v>
      </c>
      <c r="AU35" s="44">
        <v>0.28273809523809523</v>
      </c>
      <c r="AV35" s="44">
        <v>0.9732142857142857</v>
      </c>
      <c r="AW35" s="44">
        <v>0</v>
      </c>
      <c r="AX35" s="44">
        <v>0</v>
      </c>
      <c r="AY35" s="44">
        <v>0</v>
      </c>
      <c r="AZ35" s="44">
        <v>0</v>
      </c>
      <c r="BA35" s="44">
        <v>5.9523809523809521E-3</v>
      </c>
      <c r="BB35" s="44">
        <v>5.9523809523809521E-3</v>
      </c>
      <c r="BC35" s="44">
        <v>2.976190476190476E-3</v>
      </c>
      <c r="BD35" s="44">
        <v>8.9285714285714281E-3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2.976190476190476E-3</v>
      </c>
      <c r="BN35" s="44">
        <v>5.9523809523809521E-3</v>
      </c>
      <c r="BO35" s="44">
        <v>0</v>
      </c>
      <c r="BP35" s="44">
        <v>3.2085184401664198E-2</v>
      </c>
      <c r="BQ35" s="44">
        <v>8.1094422114096325E-4</v>
      </c>
      <c r="BR35" s="44">
        <v>0.12784711938509272</v>
      </c>
      <c r="BS35" s="44">
        <v>0.17541076087723009</v>
      </c>
      <c r="BT35" s="44">
        <v>8.5008109442211405E-2</v>
      </c>
      <c r="BU35" s="44">
        <v>0.13126718849164376</v>
      </c>
      <c r="BV35" s="44">
        <v>0.2623228263169029</v>
      </c>
      <c r="BW35" s="44">
        <v>7.0446371906071503E-2</v>
      </c>
      <c r="BX35" s="44">
        <v>0.11480149495804245</v>
      </c>
      <c r="BY35" s="44">
        <v>3.2896128622805158E-2</v>
      </c>
      <c r="BZ35" s="44">
        <v>0.38826598970453419</v>
      </c>
      <c r="CA35" s="44">
        <v>0.57883788167266059</v>
      </c>
    </row>
    <row r="36" spans="1:79" x14ac:dyDescent="0.35">
      <c r="A36" s="15">
        <v>8072340</v>
      </c>
      <c r="B36" s="15" t="s">
        <v>300</v>
      </c>
      <c r="C36" s="115">
        <v>100</v>
      </c>
      <c r="D36" s="115">
        <v>2</v>
      </c>
      <c r="E36" s="115">
        <v>97.886953213964901</v>
      </c>
      <c r="F36" s="115">
        <v>41</v>
      </c>
      <c r="G36" s="15" t="s">
        <v>298</v>
      </c>
      <c r="H36" s="15">
        <v>32</v>
      </c>
      <c r="I36" s="15" t="s">
        <v>35</v>
      </c>
      <c r="J36" s="15" t="s">
        <v>40</v>
      </c>
      <c r="K36" s="15" t="s">
        <v>51</v>
      </c>
      <c r="L36" s="15" t="s">
        <v>84</v>
      </c>
      <c r="M36" s="15" t="s">
        <v>82</v>
      </c>
      <c r="N36" s="15" t="s">
        <v>108</v>
      </c>
      <c r="O36" s="15" t="s">
        <v>301</v>
      </c>
      <c r="P36" s="15" t="s">
        <v>235</v>
      </c>
      <c r="Q36" s="15" t="s">
        <v>235</v>
      </c>
      <c r="R36" s="15" t="s">
        <v>236</v>
      </c>
      <c r="S36" s="15" t="s">
        <v>237</v>
      </c>
      <c r="T36" s="15">
        <v>201</v>
      </c>
      <c r="U36" s="15">
        <v>49</v>
      </c>
      <c r="V36" s="15">
        <v>47</v>
      </c>
      <c r="W36" s="15">
        <v>105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5</v>
      </c>
      <c r="AD36" s="15">
        <v>20</v>
      </c>
      <c r="AE36" s="15">
        <v>24</v>
      </c>
      <c r="AF36" s="15">
        <v>23</v>
      </c>
      <c r="AG36" s="15">
        <v>24</v>
      </c>
      <c r="AH36" s="15">
        <v>20</v>
      </c>
      <c r="AI36" s="15">
        <v>30</v>
      </c>
      <c r="AJ36" s="15">
        <v>29</v>
      </c>
      <c r="AK36" s="15">
        <v>26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44">
        <v>0.3728813559322034</v>
      </c>
      <c r="AU36" s="44">
        <v>0.20895522388059701</v>
      </c>
      <c r="AV36" s="44">
        <v>0.92537313432835822</v>
      </c>
      <c r="AW36" s="44">
        <v>0</v>
      </c>
      <c r="AX36" s="44">
        <v>0</v>
      </c>
      <c r="AY36" s="44">
        <v>2.9850746268656716E-2</v>
      </c>
      <c r="AZ36" s="44">
        <v>0</v>
      </c>
      <c r="BA36" s="44">
        <v>1.4925373134328358E-2</v>
      </c>
      <c r="BB36" s="44">
        <v>4.9751243781094526E-3</v>
      </c>
      <c r="BC36" s="44">
        <v>0</v>
      </c>
      <c r="BD36" s="44">
        <v>1.4925373134328358E-2</v>
      </c>
      <c r="BE36" s="44">
        <v>4.9751243781094526E-3</v>
      </c>
      <c r="BF36" s="44">
        <v>0</v>
      </c>
      <c r="BG36" s="44">
        <v>0</v>
      </c>
      <c r="BH36" s="44">
        <v>0</v>
      </c>
      <c r="BI36" s="44">
        <v>0</v>
      </c>
      <c r="BJ36" s="44">
        <v>4.9751243781094526E-3</v>
      </c>
      <c r="BK36" s="44">
        <v>0</v>
      </c>
      <c r="BL36" s="44">
        <v>0</v>
      </c>
      <c r="BM36" s="44">
        <v>0</v>
      </c>
      <c r="BN36" s="44">
        <v>2.4875621890547265E-2</v>
      </c>
      <c r="BO36" s="44">
        <v>0</v>
      </c>
      <c r="BP36" s="44">
        <v>3.2085184401664198E-2</v>
      </c>
      <c r="BQ36" s="44">
        <v>8.1094422114096325E-4</v>
      </c>
      <c r="BR36" s="44">
        <v>0.12784711938509272</v>
      </c>
      <c r="BS36" s="44">
        <v>0.17541076087723009</v>
      </c>
      <c r="BT36" s="44">
        <v>8.5008109442211405E-2</v>
      </c>
      <c r="BU36" s="44">
        <v>0.13126718849164376</v>
      </c>
      <c r="BV36" s="44">
        <v>0.2623228263169029</v>
      </c>
      <c r="BW36" s="44">
        <v>7.0446371906071503E-2</v>
      </c>
      <c r="BX36" s="44">
        <v>0.11480149495804245</v>
      </c>
      <c r="BY36" s="44">
        <v>3.2896128622805158E-2</v>
      </c>
      <c r="BZ36" s="44">
        <v>0.38826598970453419</v>
      </c>
      <c r="CA36" s="44">
        <v>0.57883788167266059</v>
      </c>
    </row>
    <row r="37" spans="1:79" x14ac:dyDescent="0.35">
      <c r="A37" s="15">
        <v>8072356</v>
      </c>
      <c r="B37" s="15" t="s">
        <v>302</v>
      </c>
      <c r="C37" s="115">
        <v>100</v>
      </c>
      <c r="D37" s="115">
        <v>2</v>
      </c>
      <c r="E37" s="115">
        <v>97.871245922672387</v>
      </c>
      <c r="F37" s="115">
        <v>42</v>
      </c>
      <c r="G37" s="15" t="s">
        <v>298</v>
      </c>
      <c r="H37" s="15">
        <v>33</v>
      </c>
      <c r="I37" s="15" t="s">
        <v>35</v>
      </c>
      <c r="J37" s="15" t="s">
        <v>40</v>
      </c>
      <c r="K37" s="15" t="s">
        <v>51</v>
      </c>
      <c r="L37" s="15" t="s">
        <v>84</v>
      </c>
      <c r="M37" s="15" t="s">
        <v>82</v>
      </c>
      <c r="N37" s="15" t="s">
        <v>110</v>
      </c>
      <c r="O37" s="15" t="s">
        <v>303</v>
      </c>
      <c r="P37" s="15" t="s">
        <v>235</v>
      </c>
      <c r="Q37" s="15" t="s">
        <v>235</v>
      </c>
      <c r="R37" s="15" t="s">
        <v>236</v>
      </c>
      <c r="S37" s="15" t="s">
        <v>237</v>
      </c>
      <c r="T37" s="15">
        <v>114</v>
      </c>
      <c r="U37" s="15">
        <v>39</v>
      </c>
      <c r="V37" s="15">
        <v>23</v>
      </c>
      <c r="W37" s="15">
        <v>52</v>
      </c>
      <c r="X37" s="15">
        <v>0</v>
      </c>
      <c r="Y37" s="15">
        <v>0</v>
      </c>
      <c r="Z37" s="15">
        <v>0</v>
      </c>
      <c r="AA37" s="15">
        <v>0</v>
      </c>
      <c r="AB37" s="15">
        <v>7</v>
      </c>
      <c r="AC37" s="15">
        <v>4</v>
      </c>
      <c r="AD37" s="15">
        <v>14</v>
      </c>
      <c r="AE37" s="15">
        <v>14</v>
      </c>
      <c r="AF37" s="15">
        <v>10</v>
      </c>
      <c r="AG37" s="15">
        <v>13</v>
      </c>
      <c r="AH37" s="15">
        <v>14</v>
      </c>
      <c r="AI37" s="15">
        <v>11</v>
      </c>
      <c r="AJ37" s="15">
        <v>18</v>
      </c>
      <c r="AK37" s="15">
        <v>9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44">
        <v>0.43181818181818182</v>
      </c>
      <c r="AU37" s="44">
        <v>0.32456140350877194</v>
      </c>
      <c r="AV37" s="44">
        <v>0.98245614035087714</v>
      </c>
      <c r="AW37" s="44"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v>0</v>
      </c>
      <c r="BC37" s="44">
        <v>0</v>
      </c>
      <c r="BD37" s="44">
        <v>1.7543859649122806E-2</v>
      </c>
      <c r="BE37" s="44">
        <v>0</v>
      </c>
      <c r="BF37" s="44">
        <v>0</v>
      </c>
      <c r="BG37" s="44">
        <v>0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0</v>
      </c>
      <c r="BP37" s="44">
        <v>3.2085184401664198E-2</v>
      </c>
      <c r="BQ37" s="44">
        <v>8.1094422114096325E-4</v>
      </c>
      <c r="BR37" s="44">
        <v>0.12784711938509272</v>
      </c>
      <c r="BS37" s="44">
        <v>0.17541076087723009</v>
      </c>
      <c r="BT37" s="44">
        <v>8.5008109442211405E-2</v>
      </c>
      <c r="BU37" s="44">
        <v>0.13126718849164376</v>
      </c>
      <c r="BV37" s="44">
        <v>0.2623228263169029</v>
      </c>
      <c r="BW37" s="44">
        <v>7.0446371906071503E-2</v>
      </c>
      <c r="BX37" s="44">
        <v>0.11480149495804245</v>
      </c>
      <c r="BY37" s="44">
        <v>3.2896128622805158E-2</v>
      </c>
      <c r="BZ37" s="44">
        <v>0.38826598970453419</v>
      </c>
      <c r="CA37" s="44">
        <v>0.57883788167266059</v>
      </c>
    </row>
    <row r="38" spans="1:79" x14ac:dyDescent="0.35">
      <c r="A38" s="15">
        <v>8072336</v>
      </c>
      <c r="B38" s="15" t="s">
        <v>291</v>
      </c>
      <c r="C38" s="115">
        <v>100</v>
      </c>
      <c r="D38" s="115">
        <v>2</v>
      </c>
      <c r="E38" s="115">
        <v>97.724126780990034</v>
      </c>
      <c r="F38" s="115">
        <v>43</v>
      </c>
      <c r="G38" s="15" t="s">
        <v>298</v>
      </c>
      <c r="H38" s="15">
        <v>34</v>
      </c>
      <c r="I38" s="15" t="s">
        <v>35</v>
      </c>
      <c r="J38" s="15" t="s">
        <v>40</v>
      </c>
      <c r="K38" s="15" t="s">
        <v>58</v>
      </c>
      <c r="L38" s="15" t="s">
        <v>84</v>
      </c>
      <c r="M38" s="15" t="s">
        <v>82</v>
      </c>
      <c r="N38" s="15" t="s">
        <v>108</v>
      </c>
      <c r="O38" s="15" t="s">
        <v>292</v>
      </c>
      <c r="P38" s="15" t="s">
        <v>235</v>
      </c>
      <c r="Q38" s="15" t="s">
        <v>235</v>
      </c>
      <c r="R38" s="15" t="s">
        <v>236</v>
      </c>
      <c r="S38" s="15" t="s">
        <v>237</v>
      </c>
      <c r="T38" s="15">
        <v>577</v>
      </c>
      <c r="U38" s="15">
        <v>133</v>
      </c>
      <c r="V38" s="15">
        <v>138</v>
      </c>
      <c r="W38" s="15">
        <v>306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19</v>
      </c>
      <c r="AD38" s="15">
        <v>50</v>
      </c>
      <c r="AE38" s="15">
        <v>64</v>
      </c>
      <c r="AF38" s="15">
        <v>70</v>
      </c>
      <c r="AG38" s="15">
        <v>68</v>
      </c>
      <c r="AH38" s="15">
        <v>80</v>
      </c>
      <c r="AI38" s="15">
        <v>77</v>
      </c>
      <c r="AJ38" s="15">
        <v>78</v>
      </c>
      <c r="AK38" s="15">
        <v>71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44">
        <v>0.39173228346456695</v>
      </c>
      <c r="AU38" s="44">
        <v>0.2530329289428076</v>
      </c>
      <c r="AV38" s="44">
        <v>0.96880415944540732</v>
      </c>
      <c r="AW38" s="44">
        <v>0</v>
      </c>
      <c r="AX38" s="44">
        <v>0</v>
      </c>
      <c r="AY38" s="44">
        <v>1.7331022530329288E-3</v>
      </c>
      <c r="AZ38" s="44">
        <v>0</v>
      </c>
      <c r="BA38" s="44">
        <v>3.4662045060658577E-3</v>
      </c>
      <c r="BB38" s="44">
        <v>1.0398613518197574E-2</v>
      </c>
      <c r="BC38" s="44">
        <v>1.0398613518197574E-2</v>
      </c>
      <c r="BD38" s="44">
        <v>5.1993067590987872E-3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3.4662045060658577E-3</v>
      </c>
      <c r="BO38" s="44">
        <v>0</v>
      </c>
      <c r="BP38" s="44">
        <v>3.2085184401664198E-2</v>
      </c>
      <c r="BQ38" s="44">
        <v>8.1094422114096325E-4</v>
      </c>
      <c r="BR38" s="44">
        <v>0.12784711938509272</v>
      </c>
      <c r="BS38" s="44">
        <v>0.17541076087723009</v>
      </c>
      <c r="BT38" s="44">
        <v>8.5008109442211405E-2</v>
      </c>
      <c r="BU38" s="44">
        <v>0.13126718849164376</v>
      </c>
      <c r="BV38" s="44">
        <v>0.2623228263169029</v>
      </c>
      <c r="BW38" s="44">
        <v>7.0446371906071503E-2</v>
      </c>
      <c r="BX38" s="44">
        <v>0.11480149495804245</v>
      </c>
      <c r="BY38" s="44">
        <v>3.2896128622805158E-2</v>
      </c>
      <c r="BZ38" s="44">
        <v>0.38826598970453419</v>
      </c>
      <c r="CA38" s="44">
        <v>0.57883788167266059</v>
      </c>
    </row>
    <row r="39" spans="1:79" x14ac:dyDescent="0.35">
      <c r="A39" s="15">
        <v>8072000</v>
      </c>
      <c r="B39" s="15" t="s">
        <v>304</v>
      </c>
      <c r="C39" s="115">
        <v>100</v>
      </c>
      <c r="D39" s="115">
        <v>2</v>
      </c>
      <c r="E39" s="115">
        <v>97.624923895499109</v>
      </c>
      <c r="F39" s="115">
        <v>44</v>
      </c>
      <c r="G39" s="15" t="s">
        <v>298</v>
      </c>
      <c r="H39" s="15">
        <v>35</v>
      </c>
      <c r="I39" s="15" t="s">
        <v>35</v>
      </c>
      <c r="J39" s="15" t="s">
        <v>40</v>
      </c>
      <c r="K39" s="15" t="s">
        <v>58</v>
      </c>
      <c r="L39" s="15" t="s">
        <v>84</v>
      </c>
      <c r="M39" s="15" t="s">
        <v>82</v>
      </c>
      <c r="N39" s="15" t="s">
        <v>108</v>
      </c>
      <c r="O39" s="15" t="s">
        <v>305</v>
      </c>
      <c r="P39" s="15" t="s">
        <v>235</v>
      </c>
      <c r="Q39" s="15" t="s">
        <v>235</v>
      </c>
      <c r="R39" s="15" t="s">
        <v>236</v>
      </c>
      <c r="S39" s="15" t="s">
        <v>237</v>
      </c>
      <c r="T39" s="15">
        <v>351</v>
      </c>
      <c r="U39" s="15">
        <v>79</v>
      </c>
      <c r="V39" s="15">
        <v>67</v>
      </c>
      <c r="W39" s="15">
        <v>205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11</v>
      </c>
      <c r="AD39" s="15">
        <v>24</v>
      </c>
      <c r="AE39" s="15">
        <v>44</v>
      </c>
      <c r="AF39" s="15">
        <v>32</v>
      </c>
      <c r="AG39" s="15">
        <v>35</v>
      </c>
      <c r="AH39" s="15">
        <v>38</v>
      </c>
      <c r="AI39" s="15">
        <v>49</v>
      </c>
      <c r="AJ39" s="15">
        <v>61</v>
      </c>
      <c r="AK39" s="15">
        <v>57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44">
        <v>0.31210191082802546</v>
      </c>
      <c r="AU39" s="44">
        <v>0.24786324786324787</v>
      </c>
      <c r="AV39" s="44">
        <v>0.90598290598290598</v>
      </c>
      <c r="AW39" s="44">
        <v>0</v>
      </c>
      <c r="AX39" s="44">
        <v>5.6980056980056983E-3</v>
      </c>
      <c r="AY39" s="44">
        <v>5.6980056980056983E-3</v>
      </c>
      <c r="AZ39" s="44">
        <v>0</v>
      </c>
      <c r="BA39" s="44">
        <v>5.6980056980056983E-3</v>
      </c>
      <c r="BB39" s="44">
        <v>1.1396011396011397E-2</v>
      </c>
      <c r="BC39" s="44">
        <v>1.4245014245014245E-2</v>
      </c>
      <c r="BD39" s="44">
        <v>2.8490028490028491E-3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2.8490028490028491E-3</v>
      </c>
      <c r="BM39" s="44">
        <v>0</v>
      </c>
      <c r="BN39" s="44">
        <v>0</v>
      </c>
      <c r="BO39" s="44">
        <v>0</v>
      </c>
      <c r="BP39" s="44">
        <v>3.2085184401664198E-2</v>
      </c>
      <c r="BQ39" s="44">
        <v>8.1094422114096325E-4</v>
      </c>
      <c r="BR39" s="44">
        <v>0.12784711938509272</v>
      </c>
      <c r="BS39" s="44">
        <v>0.17541076087723009</v>
      </c>
      <c r="BT39" s="44">
        <v>8.5008109442211405E-2</v>
      </c>
      <c r="BU39" s="44">
        <v>0.13126718849164376</v>
      </c>
      <c r="BV39" s="44">
        <v>0.2623228263169029</v>
      </c>
      <c r="BW39" s="44">
        <v>7.0446371906071503E-2</v>
      </c>
      <c r="BX39" s="44">
        <v>0.11480149495804245</v>
      </c>
      <c r="BY39" s="44">
        <v>3.2896128622805158E-2</v>
      </c>
      <c r="BZ39" s="44">
        <v>0.38826598970453419</v>
      </c>
      <c r="CA39" s="44">
        <v>0.57883788167266059</v>
      </c>
    </row>
    <row r="40" spans="1:79" x14ac:dyDescent="0.35">
      <c r="A40" s="15">
        <v>8072233</v>
      </c>
      <c r="B40" s="15" t="s">
        <v>306</v>
      </c>
      <c r="C40" s="115">
        <v>100</v>
      </c>
      <c r="D40" s="115">
        <v>2</v>
      </c>
      <c r="E40" s="115">
        <v>96.709702387912614</v>
      </c>
      <c r="F40" s="115">
        <v>46</v>
      </c>
      <c r="G40" s="15" t="s">
        <v>298</v>
      </c>
      <c r="H40" s="15">
        <v>36</v>
      </c>
      <c r="I40" s="15" t="s">
        <v>35</v>
      </c>
      <c r="J40" s="15" t="s">
        <v>40</v>
      </c>
      <c r="K40" s="15" t="s">
        <v>51</v>
      </c>
      <c r="L40" s="15" t="s">
        <v>84</v>
      </c>
      <c r="M40" s="15" t="s">
        <v>82</v>
      </c>
      <c r="N40" s="15" t="s">
        <v>112</v>
      </c>
      <c r="O40" s="15" t="s">
        <v>307</v>
      </c>
      <c r="P40" s="15" t="s">
        <v>235</v>
      </c>
      <c r="Q40" s="15" t="s">
        <v>235</v>
      </c>
      <c r="R40" s="15" t="s">
        <v>236</v>
      </c>
      <c r="S40" s="15" t="s">
        <v>237</v>
      </c>
      <c r="T40" s="15">
        <v>58</v>
      </c>
      <c r="U40" s="15">
        <v>18</v>
      </c>
      <c r="V40" s="15">
        <v>17</v>
      </c>
      <c r="W40" s="15">
        <v>23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10</v>
      </c>
      <c r="AE40" s="15">
        <v>8</v>
      </c>
      <c r="AF40" s="15">
        <v>7</v>
      </c>
      <c r="AG40" s="15">
        <v>10</v>
      </c>
      <c r="AH40" s="15">
        <v>6</v>
      </c>
      <c r="AI40" s="15">
        <v>4</v>
      </c>
      <c r="AJ40" s="15">
        <v>6</v>
      </c>
      <c r="AK40" s="15">
        <v>7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44">
        <v>0.44</v>
      </c>
      <c r="AU40" s="44">
        <v>0.2413793103448276</v>
      </c>
      <c r="AV40" s="44">
        <v>0.93103448275862066</v>
      </c>
      <c r="AW40" s="44">
        <v>0</v>
      </c>
      <c r="AX40" s="44">
        <v>0</v>
      </c>
      <c r="AY40" s="44">
        <v>3.4482758620689655E-2</v>
      </c>
      <c r="AZ40" s="44">
        <v>0</v>
      </c>
      <c r="BA40" s="44">
        <v>0</v>
      </c>
      <c r="BB40" s="44">
        <v>0</v>
      </c>
      <c r="BC40" s="44">
        <v>0</v>
      </c>
      <c r="BD40" s="44">
        <v>1.7241379310344827E-2</v>
      </c>
      <c r="BE40" s="44">
        <v>0</v>
      </c>
      <c r="BF40" s="44">
        <v>0</v>
      </c>
      <c r="BG40" s="44">
        <v>0</v>
      </c>
      <c r="BH40" s="44">
        <v>0</v>
      </c>
      <c r="BI40" s="44">
        <v>0</v>
      </c>
      <c r="BJ40" s="44">
        <v>1.7241379310344827E-2</v>
      </c>
      <c r="BK40" s="44">
        <v>0</v>
      </c>
      <c r="BL40" s="44">
        <v>0</v>
      </c>
      <c r="BM40" s="44">
        <v>0</v>
      </c>
      <c r="BN40" s="44">
        <v>0</v>
      </c>
      <c r="BO40" s="44">
        <v>0</v>
      </c>
      <c r="BP40" s="44">
        <v>3.2085184401664198E-2</v>
      </c>
      <c r="BQ40" s="44">
        <v>8.1094422114096325E-4</v>
      </c>
      <c r="BR40" s="44">
        <v>0.12784711938509272</v>
      </c>
      <c r="BS40" s="44">
        <v>0.17541076087723009</v>
      </c>
      <c r="BT40" s="44">
        <v>8.5008109442211405E-2</v>
      </c>
      <c r="BU40" s="44">
        <v>0.13126718849164376</v>
      </c>
      <c r="BV40" s="44">
        <v>0.2623228263169029</v>
      </c>
      <c r="BW40" s="44">
        <v>7.0446371906071503E-2</v>
      </c>
      <c r="BX40" s="44">
        <v>0.11480149495804245</v>
      </c>
      <c r="BY40" s="44">
        <v>3.2896128622805158E-2</v>
      </c>
      <c r="BZ40" s="44">
        <v>0.38826598970453419</v>
      </c>
      <c r="CA40" s="44">
        <v>0.57883788167266059</v>
      </c>
    </row>
    <row r="41" spans="1:79" x14ac:dyDescent="0.35">
      <c r="A41" s="15">
        <v>8073388</v>
      </c>
      <c r="B41" s="15" t="s">
        <v>308</v>
      </c>
      <c r="C41" s="115">
        <v>100</v>
      </c>
      <c r="D41" s="115">
        <v>2</v>
      </c>
      <c r="E41" s="115">
        <v>95.610445012026744</v>
      </c>
      <c r="F41" s="115">
        <v>49</v>
      </c>
      <c r="G41" s="15" t="s">
        <v>309</v>
      </c>
      <c r="H41" s="15">
        <v>37</v>
      </c>
      <c r="I41" s="15" t="s">
        <v>35</v>
      </c>
      <c r="J41" s="15" t="s">
        <v>40</v>
      </c>
      <c r="K41" s="15" t="s">
        <v>51</v>
      </c>
      <c r="L41" s="15" t="s">
        <v>84</v>
      </c>
      <c r="M41" s="15" t="s">
        <v>82</v>
      </c>
      <c r="N41" s="15" t="s">
        <v>110</v>
      </c>
      <c r="O41" s="15" t="s">
        <v>310</v>
      </c>
      <c r="P41" s="15" t="s">
        <v>235</v>
      </c>
      <c r="Q41" s="15" t="s">
        <v>235</v>
      </c>
      <c r="R41" s="15" t="s">
        <v>236</v>
      </c>
      <c r="S41" s="15" t="s">
        <v>237</v>
      </c>
      <c r="T41" s="15">
        <v>518</v>
      </c>
      <c r="U41" s="15">
        <v>138</v>
      </c>
      <c r="V41" s="15">
        <v>109</v>
      </c>
      <c r="W41" s="15">
        <v>271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19</v>
      </c>
      <c r="AD41" s="15">
        <v>47</v>
      </c>
      <c r="AE41" s="15">
        <v>72</v>
      </c>
      <c r="AF41" s="15">
        <v>48</v>
      </c>
      <c r="AG41" s="15">
        <v>61</v>
      </c>
      <c r="AH41" s="15">
        <v>70</v>
      </c>
      <c r="AI41" s="15">
        <v>62</v>
      </c>
      <c r="AJ41" s="15">
        <v>72</v>
      </c>
      <c r="AK41" s="15">
        <v>67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44">
        <v>0.32307692307692309</v>
      </c>
      <c r="AU41" s="44">
        <v>0.22393822393822393</v>
      </c>
      <c r="AV41" s="44">
        <v>0.96718146718146714</v>
      </c>
      <c r="AW41" s="44">
        <v>0</v>
      </c>
      <c r="AX41" s="44">
        <v>0</v>
      </c>
      <c r="AY41" s="44">
        <v>9.6525096525096523E-3</v>
      </c>
      <c r="AZ41" s="44">
        <v>0</v>
      </c>
      <c r="BA41" s="44">
        <v>1.9305019305019305E-3</v>
      </c>
      <c r="BB41" s="44">
        <v>1.9305019305019305E-3</v>
      </c>
      <c r="BC41" s="44">
        <v>5.7915057915057912E-3</v>
      </c>
      <c r="BD41" s="44">
        <v>5.7915057915057912E-3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1.9305019305019305E-3</v>
      </c>
      <c r="BN41" s="44">
        <v>3.8610038610038611E-3</v>
      </c>
      <c r="BO41" s="44">
        <v>0</v>
      </c>
      <c r="BP41" s="44">
        <v>3.2085184401664198E-2</v>
      </c>
      <c r="BQ41" s="44">
        <v>8.1094422114096325E-4</v>
      </c>
      <c r="BR41" s="44">
        <v>0.12784711938509272</v>
      </c>
      <c r="BS41" s="44">
        <v>0.17541076087723009</v>
      </c>
      <c r="BT41" s="44">
        <v>8.5008109442211405E-2</v>
      </c>
      <c r="BU41" s="44">
        <v>0.13126718849164376</v>
      </c>
      <c r="BV41" s="44">
        <v>0.2623228263169029</v>
      </c>
      <c r="BW41" s="44">
        <v>7.0446371906071503E-2</v>
      </c>
      <c r="BX41" s="44">
        <v>0.11480149495804245</v>
      </c>
      <c r="BY41" s="44">
        <v>3.2896128622805158E-2</v>
      </c>
      <c r="BZ41" s="44">
        <v>0.38826598970453419</v>
      </c>
      <c r="CA41" s="44">
        <v>0.57883788167266059</v>
      </c>
    </row>
    <row r="42" spans="1:79" x14ac:dyDescent="0.35">
      <c r="A42" s="15">
        <v>8072368</v>
      </c>
      <c r="B42" s="15" t="s">
        <v>311</v>
      </c>
      <c r="C42" s="115">
        <v>100</v>
      </c>
      <c r="D42" s="115">
        <v>2</v>
      </c>
      <c r="E42" s="115">
        <v>95.180998297219091</v>
      </c>
      <c r="F42" s="115">
        <v>50</v>
      </c>
      <c r="G42" s="15" t="s">
        <v>309</v>
      </c>
      <c r="H42" s="15">
        <v>38</v>
      </c>
      <c r="I42" s="15" t="s">
        <v>35</v>
      </c>
      <c r="J42" s="15" t="s">
        <v>40</v>
      </c>
      <c r="K42" s="15" t="s">
        <v>51</v>
      </c>
      <c r="L42" s="15" t="s">
        <v>84</v>
      </c>
      <c r="M42" s="15" t="s">
        <v>82</v>
      </c>
      <c r="N42" s="15" t="s">
        <v>110</v>
      </c>
      <c r="O42" s="15" t="s">
        <v>312</v>
      </c>
      <c r="P42" s="15" t="s">
        <v>235</v>
      </c>
      <c r="Q42" s="15" t="s">
        <v>235</v>
      </c>
      <c r="R42" s="15" t="s">
        <v>236</v>
      </c>
      <c r="S42" s="15" t="s">
        <v>237</v>
      </c>
      <c r="T42" s="15">
        <v>234</v>
      </c>
      <c r="U42" s="15">
        <v>64</v>
      </c>
      <c r="V42" s="15">
        <v>42</v>
      </c>
      <c r="W42" s="15">
        <v>128</v>
      </c>
      <c r="X42" s="15">
        <v>0</v>
      </c>
      <c r="Y42" s="15">
        <v>0</v>
      </c>
      <c r="Z42" s="15">
        <v>0</v>
      </c>
      <c r="AA42" s="15">
        <v>0</v>
      </c>
      <c r="AB42" s="15">
        <v>12</v>
      </c>
      <c r="AC42" s="15">
        <v>10</v>
      </c>
      <c r="AD42" s="15">
        <v>17</v>
      </c>
      <c r="AE42" s="15">
        <v>25</v>
      </c>
      <c r="AF42" s="15">
        <v>19</v>
      </c>
      <c r="AG42" s="15">
        <v>23</v>
      </c>
      <c r="AH42" s="15">
        <v>32</v>
      </c>
      <c r="AI42" s="15">
        <v>34</v>
      </c>
      <c r="AJ42" s="15">
        <v>24</v>
      </c>
      <c r="AK42" s="15">
        <v>38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44">
        <v>0.26943005181347152</v>
      </c>
      <c r="AU42" s="44">
        <v>0.19230769230769232</v>
      </c>
      <c r="AV42" s="44">
        <v>0.96581196581196582</v>
      </c>
      <c r="AW42" s="44">
        <v>0</v>
      </c>
      <c r="AX42" s="44">
        <v>0</v>
      </c>
      <c r="AY42" s="44">
        <v>8.5470085470085479E-3</v>
      </c>
      <c r="AZ42" s="44">
        <v>0</v>
      </c>
      <c r="BA42" s="44">
        <v>4.2735042735042739E-3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2.1367521367521368E-2</v>
      </c>
      <c r="BN42" s="44">
        <v>2.564102564102564E-2</v>
      </c>
      <c r="BO42" s="44">
        <v>0</v>
      </c>
      <c r="BP42" s="44">
        <v>3.2085184401664198E-2</v>
      </c>
      <c r="BQ42" s="44">
        <v>8.1094422114096325E-4</v>
      </c>
      <c r="BR42" s="44">
        <v>0.12784711938509272</v>
      </c>
      <c r="BS42" s="44">
        <v>0.17541076087723009</v>
      </c>
      <c r="BT42" s="44">
        <v>8.5008109442211405E-2</v>
      </c>
      <c r="BU42" s="44">
        <v>0.13126718849164376</v>
      </c>
      <c r="BV42" s="44">
        <v>0.2623228263169029</v>
      </c>
      <c r="BW42" s="44">
        <v>7.0446371906071503E-2</v>
      </c>
      <c r="BX42" s="44">
        <v>0.11480149495804245</v>
      </c>
      <c r="BY42" s="44">
        <v>3.2896128622805158E-2</v>
      </c>
      <c r="BZ42" s="44">
        <v>0.38826598970453419</v>
      </c>
      <c r="CA42" s="44">
        <v>0.57883788167266059</v>
      </c>
    </row>
    <row r="43" spans="1:79" x14ac:dyDescent="0.35">
      <c r="A43" s="15">
        <v>8073005</v>
      </c>
      <c r="B43" s="15" t="s">
        <v>313</v>
      </c>
      <c r="C43" s="115">
        <v>100</v>
      </c>
      <c r="D43" s="115">
        <v>2</v>
      </c>
      <c r="E43" s="115">
        <v>95.072084818572151</v>
      </c>
      <c r="F43" s="115">
        <v>51</v>
      </c>
      <c r="G43" s="15" t="s">
        <v>309</v>
      </c>
      <c r="H43" s="15">
        <v>39</v>
      </c>
      <c r="I43" s="15" t="s">
        <v>35</v>
      </c>
      <c r="J43" s="15" t="s">
        <v>40</v>
      </c>
      <c r="K43" s="15" t="s">
        <v>51</v>
      </c>
      <c r="L43" s="15" t="s">
        <v>87</v>
      </c>
      <c r="M43" s="15" t="s">
        <v>82</v>
      </c>
      <c r="N43" s="15" t="s">
        <v>108</v>
      </c>
      <c r="O43" s="15" t="s">
        <v>314</v>
      </c>
      <c r="P43" s="15" t="s">
        <v>235</v>
      </c>
      <c r="Q43" s="15" t="s">
        <v>235</v>
      </c>
      <c r="R43" s="15" t="s">
        <v>236</v>
      </c>
      <c r="S43" s="15" t="s">
        <v>237</v>
      </c>
      <c r="T43" s="15">
        <v>229</v>
      </c>
      <c r="U43" s="15">
        <v>53</v>
      </c>
      <c r="V43" s="15">
        <v>58</v>
      </c>
      <c r="W43" s="15">
        <v>118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8</v>
      </c>
      <c r="AD43" s="15">
        <v>18</v>
      </c>
      <c r="AE43" s="15">
        <v>27</v>
      </c>
      <c r="AF43" s="15">
        <v>30</v>
      </c>
      <c r="AG43" s="15">
        <v>28</v>
      </c>
      <c r="AH43" s="15">
        <v>30</v>
      </c>
      <c r="AI43" s="15">
        <v>31</v>
      </c>
      <c r="AJ43" s="15">
        <v>27</v>
      </c>
      <c r="AK43" s="15">
        <v>30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44">
        <v>0.30198019801980197</v>
      </c>
      <c r="AU43" s="44">
        <v>9.606986899563319E-2</v>
      </c>
      <c r="AV43" s="44">
        <v>0.92576419213973804</v>
      </c>
      <c r="AW43" s="44">
        <v>0</v>
      </c>
      <c r="AX43" s="44">
        <v>0</v>
      </c>
      <c r="AY43" s="44">
        <v>1.7467248908296942E-2</v>
      </c>
      <c r="AZ43" s="44">
        <v>0</v>
      </c>
      <c r="BA43" s="44">
        <v>0</v>
      </c>
      <c r="BB43" s="44">
        <v>8.7336244541484712E-3</v>
      </c>
      <c r="BC43" s="44">
        <v>8.7336244541484712E-3</v>
      </c>
      <c r="BD43" s="44">
        <v>1.3100436681222707E-2</v>
      </c>
      <c r="BE43" s="44">
        <v>0</v>
      </c>
      <c r="BF43" s="44">
        <v>0</v>
      </c>
      <c r="BG43" s="44">
        <v>4.3668122270742356E-3</v>
      </c>
      <c r="BH43" s="44">
        <v>4.3668122270742356E-3</v>
      </c>
      <c r="BI43" s="44">
        <v>0</v>
      </c>
      <c r="BJ43" s="44">
        <v>0</v>
      </c>
      <c r="BK43" s="44">
        <v>0</v>
      </c>
      <c r="BL43" s="44">
        <v>0</v>
      </c>
      <c r="BM43" s="44">
        <v>1.7467248908296942E-2</v>
      </c>
      <c r="BN43" s="44">
        <v>4.3668122270742356E-2</v>
      </c>
      <c r="BO43" s="44">
        <v>0</v>
      </c>
      <c r="BP43" s="44">
        <v>3.2085184401664198E-2</v>
      </c>
      <c r="BQ43" s="44">
        <v>8.1094422114096325E-4</v>
      </c>
      <c r="BR43" s="44">
        <v>0.12784711938509272</v>
      </c>
      <c r="BS43" s="44">
        <v>0.17541076087723009</v>
      </c>
      <c r="BT43" s="44">
        <v>8.5008109442211405E-2</v>
      </c>
      <c r="BU43" s="44">
        <v>0.13126718849164376</v>
      </c>
      <c r="BV43" s="44">
        <v>0.2623228263169029</v>
      </c>
      <c r="BW43" s="44">
        <v>7.0446371906071503E-2</v>
      </c>
      <c r="BX43" s="44">
        <v>0.11480149495804245</v>
      </c>
      <c r="BY43" s="44">
        <v>3.2896128622805158E-2</v>
      </c>
      <c r="BZ43" s="44">
        <v>0.38826598970453419</v>
      </c>
      <c r="CA43" s="44">
        <v>0.57883788167266059</v>
      </c>
    </row>
    <row r="44" spans="1:79" x14ac:dyDescent="0.35">
      <c r="A44" s="15">
        <v>8072357</v>
      </c>
      <c r="B44" s="15" t="s">
        <v>315</v>
      </c>
      <c r="C44" s="115">
        <v>100</v>
      </c>
      <c r="D44" s="115">
        <v>2</v>
      </c>
      <c r="E44" s="115">
        <v>94.817323994258501</v>
      </c>
      <c r="F44" s="115">
        <v>52</v>
      </c>
      <c r="G44" s="15" t="s">
        <v>309</v>
      </c>
      <c r="H44" s="15">
        <v>40</v>
      </c>
      <c r="I44" s="15" t="s">
        <v>35</v>
      </c>
      <c r="J44" s="15" t="s">
        <v>40</v>
      </c>
      <c r="K44" s="15" t="s">
        <v>51</v>
      </c>
      <c r="L44" s="15" t="s">
        <v>84</v>
      </c>
      <c r="M44" s="15" t="s">
        <v>82</v>
      </c>
      <c r="N44" s="15" t="s">
        <v>110</v>
      </c>
      <c r="O44" s="15" t="s">
        <v>316</v>
      </c>
      <c r="P44" s="15" t="s">
        <v>235</v>
      </c>
      <c r="Q44" s="15" t="s">
        <v>235</v>
      </c>
      <c r="R44" s="15" t="s">
        <v>236</v>
      </c>
      <c r="S44" s="15" t="s">
        <v>237</v>
      </c>
      <c r="T44" s="15">
        <v>247</v>
      </c>
      <c r="U44" s="15">
        <v>53</v>
      </c>
      <c r="V44" s="15">
        <v>47</v>
      </c>
      <c r="W44" s="15">
        <v>147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8</v>
      </c>
      <c r="AD44" s="15">
        <v>19</v>
      </c>
      <c r="AE44" s="15">
        <v>26</v>
      </c>
      <c r="AF44" s="15">
        <v>28</v>
      </c>
      <c r="AG44" s="15">
        <v>19</v>
      </c>
      <c r="AH44" s="15">
        <v>29</v>
      </c>
      <c r="AI44" s="15">
        <v>36</v>
      </c>
      <c r="AJ44" s="15">
        <v>48</v>
      </c>
      <c r="AK44" s="15">
        <v>34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44">
        <v>0.24200913242009131</v>
      </c>
      <c r="AU44" s="44">
        <v>0.17408906882591094</v>
      </c>
      <c r="AV44" s="44">
        <v>0.94331983805668018</v>
      </c>
      <c r="AW44" s="44">
        <v>0</v>
      </c>
      <c r="AX44" s="44">
        <v>0</v>
      </c>
      <c r="AY44" s="44">
        <v>4.048582995951417E-3</v>
      </c>
      <c r="AZ44" s="44">
        <v>0</v>
      </c>
      <c r="BA44" s="44">
        <v>0</v>
      </c>
      <c r="BB44" s="44">
        <v>0</v>
      </c>
      <c r="BC44" s="44">
        <v>1.6194331983805668E-2</v>
      </c>
      <c r="BD44" s="44">
        <v>1.2145748987854251E-2</v>
      </c>
      <c r="BE44" s="44">
        <v>0</v>
      </c>
      <c r="BF44" s="44">
        <v>0</v>
      </c>
      <c r="BG44" s="44">
        <v>0</v>
      </c>
      <c r="BH44" s="44">
        <v>0</v>
      </c>
      <c r="BI44" s="44">
        <v>0</v>
      </c>
      <c r="BJ44" s="44">
        <v>0</v>
      </c>
      <c r="BK44" s="44">
        <v>0</v>
      </c>
      <c r="BL44" s="44">
        <v>0</v>
      </c>
      <c r="BM44" s="44">
        <v>0</v>
      </c>
      <c r="BN44" s="44">
        <v>0</v>
      </c>
      <c r="BO44" s="44">
        <v>0</v>
      </c>
      <c r="BP44" s="44">
        <v>3.2085184401664198E-2</v>
      </c>
      <c r="BQ44" s="44">
        <v>8.1094422114096325E-4</v>
      </c>
      <c r="BR44" s="44">
        <v>0.12784711938509272</v>
      </c>
      <c r="BS44" s="44">
        <v>0.17541076087723009</v>
      </c>
      <c r="BT44" s="44">
        <v>8.5008109442211405E-2</v>
      </c>
      <c r="BU44" s="44">
        <v>0.13126718849164376</v>
      </c>
      <c r="BV44" s="44">
        <v>0.2623228263169029</v>
      </c>
      <c r="BW44" s="44">
        <v>7.0446371906071503E-2</v>
      </c>
      <c r="BX44" s="44">
        <v>0.11480149495804245</v>
      </c>
      <c r="BY44" s="44">
        <v>3.2896128622805158E-2</v>
      </c>
      <c r="BZ44" s="44">
        <v>0.38826598970453419</v>
      </c>
      <c r="CA44" s="44">
        <v>0.57883788167266059</v>
      </c>
    </row>
    <row r="45" spans="1:79" x14ac:dyDescent="0.35">
      <c r="A45" s="15">
        <v>8072196</v>
      </c>
      <c r="B45" s="15" t="s">
        <v>317</v>
      </c>
      <c r="C45" s="115">
        <v>100</v>
      </c>
      <c r="D45" s="115">
        <v>2</v>
      </c>
      <c r="E45" s="115">
        <v>94.696625482004237</v>
      </c>
      <c r="F45" s="115">
        <v>53</v>
      </c>
      <c r="G45" s="15" t="s">
        <v>309</v>
      </c>
      <c r="H45" s="15">
        <v>41</v>
      </c>
      <c r="I45" s="15" t="s">
        <v>35</v>
      </c>
      <c r="J45" s="15" t="s">
        <v>40</v>
      </c>
      <c r="K45" s="15" t="s">
        <v>51</v>
      </c>
      <c r="L45" s="15" t="s">
        <v>84</v>
      </c>
      <c r="M45" s="15" t="s">
        <v>82</v>
      </c>
      <c r="N45" s="15" t="s">
        <v>108</v>
      </c>
      <c r="O45" s="15" t="s">
        <v>318</v>
      </c>
      <c r="P45" s="15" t="s">
        <v>235</v>
      </c>
      <c r="Q45" s="15" t="s">
        <v>235</v>
      </c>
      <c r="R45" s="15" t="s">
        <v>236</v>
      </c>
      <c r="S45" s="15" t="s">
        <v>237</v>
      </c>
      <c r="T45" s="15">
        <v>325</v>
      </c>
      <c r="U45" s="15">
        <v>74</v>
      </c>
      <c r="V45" s="15">
        <v>79</v>
      </c>
      <c r="W45" s="15">
        <v>172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12</v>
      </c>
      <c r="AD45" s="15">
        <v>27</v>
      </c>
      <c r="AE45" s="15">
        <v>35</v>
      </c>
      <c r="AF45" s="15">
        <v>41</v>
      </c>
      <c r="AG45" s="15">
        <v>38</v>
      </c>
      <c r="AH45" s="15">
        <v>43</v>
      </c>
      <c r="AI45" s="15">
        <v>39</v>
      </c>
      <c r="AJ45" s="15">
        <v>47</v>
      </c>
      <c r="AK45" s="15">
        <v>43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44">
        <v>0.25087108013937282</v>
      </c>
      <c r="AU45" s="44">
        <v>0.21230769230769231</v>
      </c>
      <c r="AV45" s="44">
        <v>0.96307692307692305</v>
      </c>
      <c r="AW45" s="44">
        <v>0</v>
      </c>
      <c r="AX45" s="44">
        <v>0</v>
      </c>
      <c r="AY45" s="44">
        <v>6.1538461538461538E-3</v>
      </c>
      <c r="AZ45" s="44">
        <v>0</v>
      </c>
      <c r="BA45" s="44">
        <v>6.1538461538461538E-3</v>
      </c>
      <c r="BB45" s="44">
        <v>0</v>
      </c>
      <c r="BC45" s="44">
        <v>9.2307692307692316E-3</v>
      </c>
      <c r="BD45" s="44">
        <v>3.0769230769230769E-3</v>
      </c>
      <c r="BE45" s="44">
        <v>0</v>
      </c>
      <c r="BF45" s="44">
        <v>0</v>
      </c>
      <c r="BG45" s="44">
        <v>0</v>
      </c>
      <c r="BH45" s="44">
        <v>0</v>
      </c>
      <c r="BI45" s="44">
        <v>0</v>
      </c>
      <c r="BJ45" s="44">
        <v>0</v>
      </c>
      <c r="BK45" s="44">
        <v>0</v>
      </c>
      <c r="BL45" s="44">
        <v>0</v>
      </c>
      <c r="BM45" s="44">
        <v>6.1538461538461538E-3</v>
      </c>
      <c r="BN45" s="44">
        <v>1.8461538461538463E-2</v>
      </c>
      <c r="BO45" s="44">
        <v>0</v>
      </c>
      <c r="BP45" s="44">
        <v>3.2085184401664198E-2</v>
      </c>
      <c r="BQ45" s="44">
        <v>8.1094422114096325E-4</v>
      </c>
      <c r="BR45" s="44">
        <v>0.12784711938509272</v>
      </c>
      <c r="BS45" s="44">
        <v>0.17541076087723009</v>
      </c>
      <c r="BT45" s="44">
        <v>8.5008109442211405E-2</v>
      </c>
      <c r="BU45" s="44">
        <v>0.13126718849164376</v>
      </c>
      <c r="BV45" s="44">
        <v>0.2623228263169029</v>
      </c>
      <c r="BW45" s="44">
        <v>7.0446371906071503E-2</v>
      </c>
      <c r="BX45" s="44">
        <v>0.11480149495804245</v>
      </c>
      <c r="BY45" s="44">
        <v>3.2896128622805158E-2</v>
      </c>
      <c r="BZ45" s="44">
        <v>0.38826598970453419</v>
      </c>
      <c r="CA45" s="44">
        <v>0.57883788167266059</v>
      </c>
    </row>
    <row r="46" spans="1:79" x14ac:dyDescent="0.35">
      <c r="A46" s="15">
        <v>8072223</v>
      </c>
      <c r="B46" s="15" t="s">
        <v>319</v>
      </c>
      <c r="C46" s="115">
        <v>100</v>
      </c>
      <c r="D46" s="115">
        <v>2</v>
      </c>
      <c r="E46" s="115">
        <v>94.55890462397123</v>
      </c>
      <c r="F46" s="115">
        <v>54</v>
      </c>
      <c r="G46" s="15" t="s">
        <v>320</v>
      </c>
      <c r="H46" s="15">
        <v>42</v>
      </c>
      <c r="I46" s="15" t="s">
        <v>35</v>
      </c>
      <c r="J46" s="15" t="s">
        <v>40</v>
      </c>
      <c r="K46" s="15" t="s">
        <v>51</v>
      </c>
      <c r="L46" s="15" t="s">
        <v>84</v>
      </c>
      <c r="M46" s="15" t="s">
        <v>82</v>
      </c>
      <c r="N46" s="15" t="s">
        <v>108</v>
      </c>
      <c r="O46" s="15" t="s">
        <v>321</v>
      </c>
      <c r="P46" s="15" t="s">
        <v>235</v>
      </c>
      <c r="Q46" s="15" t="s">
        <v>235</v>
      </c>
      <c r="R46" s="15" t="s">
        <v>236</v>
      </c>
      <c r="S46" s="15" t="s">
        <v>237</v>
      </c>
      <c r="T46" s="15">
        <v>215</v>
      </c>
      <c r="U46" s="15">
        <v>55</v>
      </c>
      <c r="V46" s="15">
        <v>54</v>
      </c>
      <c r="W46" s="15">
        <v>106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5</v>
      </c>
      <c r="AD46" s="15">
        <v>28</v>
      </c>
      <c r="AE46" s="15">
        <v>22</v>
      </c>
      <c r="AF46" s="15">
        <v>29</v>
      </c>
      <c r="AG46" s="15">
        <v>25</v>
      </c>
      <c r="AH46" s="15">
        <v>29</v>
      </c>
      <c r="AI46" s="15">
        <v>23</v>
      </c>
      <c r="AJ46" s="15">
        <v>27</v>
      </c>
      <c r="AK46" s="15">
        <v>27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44">
        <v>0.23783783783783785</v>
      </c>
      <c r="AU46" s="44">
        <v>0.12093023255813953</v>
      </c>
      <c r="AV46" s="44">
        <v>0.89767441860465114</v>
      </c>
      <c r="AW46" s="44">
        <v>4.6511627906976744E-3</v>
      </c>
      <c r="AX46" s="44">
        <v>0</v>
      </c>
      <c r="AY46" s="44">
        <v>9.3023255813953487E-3</v>
      </c>
      <c r="AZ46" s="44">
        <v>0</v>
      </c>
      <c r="BA46" s="44">
        <v>4.6511627906976744E-3</v>
      </c>
      <c r="BB46" s="44">
        <v>0</v>
      </c>
      <c r="BC46" s="44">
        <v>2.3255813953488372E-2</v>
      </c>
      <c r="BD46" s="44">
        <v>1.3953488372093023E-2</v>
      </c>
      <c r="BE46" s="44">
        <v>0</v>
      </c>
      <c r="BF46" s="44">
        <v>0</v>
      </c>
      <c r="BG46" s="44">
        <v>9.3023255813953487E-3</v>
      </c>
      <c r="BH46" s="44">
        <v>0</v>
      </c>
      <c r="BI46" s="44">
        <v>0</v>
      </c>
      <c r="BJ46" s="44">
        <v>9.3023255813953487E-3</v>
      </c>
      <c r="BK46" s="44">
        <v>0</v>
      </c>
      <c r="BL46" s="44">
        <v>0</v>
      </c>
      <c r="BM46" s="44">
        <v>1.3953488372093023E-2</v>
      </c>
      <c r="BN46" s="44">
        <v>4.1860465116279069E-2</v>
      </c>
      <c r="BO46" s="44">
        <v>0</v>
      </c>
      <c r="BP46" s="44">
        <v>3.2085184401664198E-2</v>
      </c>
      <c r="BQ46" s="44">
        <v>8.1094422114096325E-4</v>
      </c>
      <c r="BR46" s="44">
        <v>0.12784711938509272</v>
      </c>
      <c r="BS46" s="44">
        <v>0.17541076087723009</v>
      </c>
      <c r="BT46" s="44">
        <v>8.5008109442211405E-2</v>
      </c>
      <c r="BU46" s="44">
        <v>0.13126718849164376</v>
      </c>
      <c r="BV46" s="44">
        <v>0.2623228263169029</v>
      </c>
      <c r="BW46" s="44">
        <v>7.0446371906071503E-2</v>
      </c>
      <c r="BX46" s="44">
        <v>0.11480149495804245</v>
      </c>
      <c r="BY46" s="44">
        <v>3.2896128622805158E-2</v>
      </c>
      <c r="BZ46" s="44">
        <v>0.38826598970453419</v>
      </c>
      <c r="CA46" s="44">
        <v>0.57883788167266059</v>
      </c>
    </row>
    <row r="47" spans="1:79" x14ac:dyDescent="0.35">
      <c r="A47" s="15">
        <v>8072315</v>
      </c>
      <c r="B47" s="15" t="s">
        <v>322</v>
      </c>
      <c r="C47" s="115">
        <v>100</v>
      </c>
      <c r="D47" s="115">
        <v>2</v>
      </c>
      <c r="E47" s="115">
        <v>93.904168459463975</v>
      </c>
      <c r="F47" s="115">
        <v>55</v>
      </c>
      <c r="G47" s="15" t="s">
        <v>320</v>
      </c>
      <c r="H47" s="15">
        <v>43</v>
      </c>
      <c r="I47" s="15" t="s">
        <v>35</v>
      </c>
      <c r="J47" s="15" t="s">
        <v>40</v>
      </c>
      <c r="K47" s="15" t="s">
        <v>51</v>
      </c>
      <c r="L47" s="15" t="s">
        <v>84</v>
      </c>
      <c r="M47" s="15" t="s">
        <v>82</v>
      </c>
      <c r="N47" s="15" t="s">
        <v>110</v>
      </c>
      <c r="O47" s="15" t="s">
        <v>323</v>
      </c>
      <c r="P47" s="15" t="s">
        <v>235</v>
      </c>
      <c r="Q47" s="15" t="s">
        <v>235</v>
      </c>
      <c r="R47" s="15" t="s">
        <v>236</v>
      </c>
      <c r="S47" s="15" t="s">
        <v>237</v>
      </c>
      <c r="T47" s="15">
        <v>166</v>
      </c>
      <c r="U47" s="15">
        <v>30</v>
      </c>
      <c r="V47" s="15">
        <v>37</v>
      </c>
      <c r="W47" s="15">
        <v>99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6</v>
      </c>
      <c r="AD47" s="15">
        <v>10</v>
      </c>
      <c r="AE47" s="15">
        <v>14</v>
      </c>
      <c r="AF47" s="15">
        <v>14</v>
      </c>
      <c r="AG47" s="15">
        <v>23</v>
      </c>
      <c r="AH47" s="15">
        <v>25</v>
      </c>
      <c r="AI47" s="15">
        <v>24</v>
      </c>
      <c r="AJ47" s="15">
        <v>29</v>
      </c>
      <c r="AK47" s="15">
        <v>21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44">
        <v>0.23225806451612904</v>
      </c>
      <c r="AU47" s="44">
        <v>0.1144578313253012</v>
      </c>
      <c r="AV47" s="44">
        <v>0.96385542168674698</v>
      </c>
      <c r="AW47" s="44">
        <v>0</v>
      </c>
      <c r="AX47" s="44">
        <v>0</v>
      </c>
      <c r="AY47" s="44">
        <v>1.2048192771084338E-2</v>
      </c>
      <c r="AZ47" s="44">
        <v>0</v>
      </c>
      <c r="BA47" s="44">
        <v>0</v>
      </c>
      <c r="BB47" s="44">
        <v>1.8072289156626505E-2</v>
      </c>
      <c r="BC47" s="44">
        <v>0</v>
      </c>
      <c r="BD47" s="44">
        <v>6.024096385542169E-3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0</v>
      </c>
      <c r="BK47" s="44">
        <v>0</v>
      </c>
      <c r="BL47" s="44">
        <v>0</v>
      </c>
      <c r="BM47" s="44">
        <v>0</v>
      </c>
      <c r="BN47" s="44">
        <v>1.8072289156626505E-2</v>
      </c>
      <c r="BO47" s="44">
        <v>0</v>
      </c>
      <c r="BP47" s="44">
        <v>3.2085184401664198E-2</v>
      </c>
      <c r="BQ47" s="44">
        <v>8.1094422114096325E-4</v>
      </c>
      <c r="BR47" s="44">
        <v>0.12784711938509272</v>
      </c>
      <c r="BS47" s="44">
        <v>0.17541076087723009</v>
      </c>
      <c r="BT47" s="44">
        <v>8.5008109442211405E-2</v>
      </c>
      <c r="BU47" s="44">
        <v>0.13126718849164376</v>
      </c>
      <c r="BV47" s="44">
        <v>0.2623228263169029</v>
      </c>
      <c r="BW47" s="44">
        <v>7.0446371906071503E-2</v>
      </c>
      <c r="BX47" s="44">
        <v>0.11480149495804245</v>
      </c>
      <c r="BY47" s="44">
        <v>3.2896128622805158E-2</v>
      </c>
      <c r="BZ47" s="44">
        <v>0.38826598970453419</v>
      </c>
      <c r="CA47" s="44">
        <v>0.57883788167266059</v>
      </c>
    </row>
    <row r="48" spans="1:79" x14ac:dyDescent="0.35">
      <c r="A48" s="15">
        <v>8072196</v>
      </c>
      <c r="B48" s="15" t="s">
        <v>324</v>
      </c>
      <c r="C48" s="115">
        <v>100</v>
      </c>
      <c r="D48" s="115">
        <v>2</v>
      </c>
      <c r="E48" s="115">
        <v>93.365701505221381</v>
      </c>
      <c r="F48" s="115">
        <v>56</v>
      </c>
      <c r="G48" s="15" t="s">
        <v>320</v>
      </c>
      <c r="H48" s="15">
        <v>44</v>
      </c>
      <c r="I48" s="15" t="s">
        <v>35</v>
      </c>
      <c r="J48" s="15" t="s">
        <v>40</v>
      </c>
      <c r="K48" s="15" t="s">
        <v>58</v>
      </c>
      <c r="L48" s="15" t="s">
        <v>84</v>
      </c>
      <c r="M48" s="15" t="s">
        <v>82</v>
      </c>
      <c r="N48" s="15" t="s">
        <v>108</v>
      </c>
      <c r="O48" s="15" t="s">
        <v>318</v>
      </c>
      <c r="P48" s="15" t="s">
        <v>235</v>
      </c>
      <c r="Q48" s="15" t="s">
        <v>235</v>
      </c>
      <c r="R48" s="15" t="s">
        <v>236</v>
      </c>
      <c r="S48" s="15" t="s">
        <v>237</v>
      </c>
      <c r="T48" s="15">
        <v>356</v>
      </c>
      <c r="U48" s="15">
        <v>86</v>
      </c>
      <c r="V48" s="15">
        <v>94</v>
      </c>
      <c r="W48" s="15">
        <v>176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12</v>
      </c>
      <c r="AD48" s="15">
        <v>32</v>
      </c>
      <c r="AE48" s="15">
        <v>42</v>
      </c>
      <c r="AF48" s="15">
        <v>46</v>
      </c>
      <c r="AG48" s="15">
        <v>48</v>
      </c>
      <c r="AH48" s="15">
        <v>41</v>
      </c>
      <c r="AI48" s="15">
        <v>45</v>
      </c>
      <c r="AJ48" s="15">
        <v>49</v>
      </c>
      <c r="AK48" s="15">
        <v>41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44">
        <v>0.29807692307692307</v>
      </c>
      <c r="AU48" s="44">
        <v>0.16853932584269662</v>
      </c>
      <c r="AV48" s="44">
        <v>0.9185393258426966</v>
      </c>
      <c r="AW48" s="44">
        <v>0</v>
      </c>
      <c r="AX48" s="44">
        <v>0</v>
      </c>
      <c r="AY48" s="44">
        <v>5.6179775280898875E-3</v>
      </c>
      <c r="AZ48" s="44">
        <v>0</v>
      </c>
      <c r="BA48" s="44">
        <v>5.6179775280898875E-3</v>
      </c>
      <c r="BB48" s="44">
        <v>0</v>
      </c>
      <c r="BC48" s="44">
        <v>0</v>
      </c>
      <c r="BD48" s="44">
        <v>2.8089887640449437E-3</v>
      </c>
      <c r="BE48" s="44">
        <v>0</v>
      </c>
      <c r="BF48" s="44">
        <v>0</v>
      </c>
      <c r="BG48" s="44">
        <v>0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5.6179775280898875E-3</v>
      </c>
      <c r="BO48" s="44">
        <v>0</v>
      </c>
      <c r="BP48" s="44">
        <v>3.2085184401664198E-2</v>
      </c>
      <c r="BQ48" s="44">
        <v>8.1094422114096325E-4</v>
      </c>
      <c r="BR48" s="44">
        <v>0.12784711938509272</v>
      </c>
      <c r="BS48" s="44">
        <v>0.17541076087723009</v>
      </c>
      <c r="BT48" s="44">
        <v>8.5008109442211405E-2</v>
      </c>
      <c r="BU48" s="44">
        <v>0.13126718849164376</v>
      </c>
      <c r="BV48" s="44">
        <v>0.2623228263169029</v>
      </c>
      <c r="BW48" s="44">
        <v>7.0446371906071503E-2</v>
      </c>
      <c r="BX48" s="44">
        <v>0.11480149495804245</v>
      </c>
      <c r="BY48" s="44">
        <v>3.2896128622805158E-2</v>
      </c>
      <c r="BZ48" s="44">
        <v>0.38826598970453419</v>
      </c>
      <c r="CA48" s="44">
        <v>0.57883788167266059</v>
      </c>
    </row>
    <row r="49" spans="1:79" x14ac:dyDescent="0.35">
      <c r="A49" s="15">
        <v>8072366</v>
      </c>
      <c r="B49" s="15" t="s">
        <v>325</v>
      </c>
      <c r="C49" s="115">
        <v>100</v>
      </c>
      <c r="D49" s="115">
        <v>2</v>
      </c>
      <c r="E49" s="115">
        <v>92.968504646487418</v>
      </c>
      <c r="F49" s="115">
        <v>57</v>
      </c>
      <c r="G49" s="15" t="s">
        <v>320</v>
      </c>
      <c r="H49" s="15">
        <v>45</v>
      </c>
      <c r="I49" s="15" t="s">
        <v>35</v>
      </c>
      <c r="J49" s="15" t="s">
        <v>40</v>
      </c>
      <c r="K49" s="15" t="s">
        <v>51</v>
      </c>
      <c r="L49" s="15" t="s">
        <v>84</v>
      </c>
      <c r="M49" s="15" t="s">
        <v>82</v>
      </c>
      <c r="N49" s="15" t="s">
        <v>110</v>
      </c>
      <c r="O49" s="15" t="s">
        <v>281</v>
      </c>
      <c r="P49" s="15" t="s">
        <v>235</v>
      </c>
      <c r="Q49" s="15" t="s">
        <v>235</v>
      </c>
      <c r="R49" s="15" t="s">
        <v>236</v>
      </c>
      <c r="S49" s="15" t="s">
        <v>237</v>
      </c>
      <c r="T49" s="15">
        <v>379</v>
      </c>
      <c r="U49" s="15">
        <v>78</v>
      </c>
      <c r="V49" s="15">
        <v>96</v>
      </c>
      <c r="W49" s="15">
        <v>205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8</v>
      </c>
      <c r="AD49" s="15">
        <v>20</v>
      </c>
      <c r="AE49" s="15">
        <v>50</v>
      </c>
      <c r="AF49" s="15">
        <v>49</v>
      </c>
      <c r="AG49" s="15">
        <v>47</v>
      </c>
      <c r="AH49" s="15">
        <v>46</v>
      </c>
      <c r="AI49" s="15">
        <v>46</v>
      </c>
      <c r="AJ49" s="15">
        <v>58</v>
      </c>
      <c r="AK49" s="15">
        <v>55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44">
        <v>0.16949152542372881</v>
      </c>
      <c r="AU49" s="44">
        <v>0.12928759894459102</v>
      </c>
      <c r="AV49" s="44">
        <v>0.920844327176781</v>
      </c>
      <c r="AW49" s="44">
        <v>0</v>
      </c>
      <c r="AX49" s="44">
        <v>0</v>
      </c>
      <c r="AY49" s="44">
        <v>1.8469656992084433E-2</v>
      </c>
      <c r="AZ49" s="44">
        <v>0</v>
      </c>
      <c r="BA49" s="44">
        <v>2.6385224274406332E-3</v>
      </c>
      <c r="BB49" s="44">
        <v>2.6385224274406332E-3</v>
      </c>
      <c r="BC49" s="44">
        <v>5.2770448548812663E-3</v>
      </c>
      <c r="BD49" s="44">
        <v>2.3746701846965697E-2</v>
      </c>
      <c r="BE49" s="44">
        <v>7.9155672823219003E-3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>
        <v>0</v>
      </c>
      <c r="BM49" s="44">
        <v>2.6385224274406332E-3</v>
      </c>
      <c r="BN49" s="44">
        <v>1.8469656992084433E-2</v>
      </c>
      <c r="BO49" s="44">
        <v>0</v>
      </c>
      <c r="BP49" s="44">
        <v>3.2085184401664198E-2</v>
      </c>
      <c r="BQ49" s="44">
        <v>8.1094422114096325E-4</v>
      </c>
      <c r="BR49" s="44">
        <v>0.12784711938509272</v>
      </c>
      <c r="BS49" s="44">
        <v>0.17541076087723009</v>
      </c>
      <c r="BT49" s="44">
        <v>8.5008109442211405E-2</v>
      </c>
      <c r="BU49" s="44">
        <v>0.13126718849164376</v>
      </c>
      <c r="BV49" s="44">
        <v>0.2623228263169029</v>
      </c>
      <c r="BW49" s="44">
        <v>7.0446371906071503E-2</v>
      </c>
      <c r="BX49" s="44">
        <v>0.11480149495804245</v>
      </c>
      <c r="BY49" s="44">
        <v>3.2896128622805158E-2</v>
      </c>
      <c r="BZ49" s="44">
        <v>0.38826598970453419</v>
      </c>
      <c r="CA49" s="44">
        <v>0.57883788167266059</v>
      </c>
    </row>
    <row r="50" spans="1:79" x14ac:dyDescent="0.35">
      <c r="A50" s="15">
        <v>8072339</v>
      </c>
      <c r="B50" s="15" t="s">
        <v>326</v>
      </c>
      <c r="C50" s="115">
        <v>100</v>
      </c>
      <c r="D50" s="115">
        <v>2</v>
      </c>
      <c r="E50" s="115">
        <v>92.693591817844862</v>
      </c>
      <c r="F50" s="115">
        <v>58</v>
      </c>
      <c r="G50" s="15" t="s">
        <v>320</v>
      </c>
      <c r="H50" s="15">
        <v>46</v>
      </c>
      <c r="I50" s="15" t="s">
        <v>35</v>
      </c>
      <c r="J50" s="15" t="s">
        <v>40</v>
      </c>
      <c r="K50" s="15" t="s">
        <v>56</v>
      </c>
      <c r="L50" s="15" t="s">
        <v>84</v>
      </c>
      <c r="M50" s="15" t="s">
        <v>82</v>
      </c>
      <c r="N50" s="15" t="s">
        <v>108</v>
      </c>
      <c r="O50" s="15" t="s">
        <v>327</v>
      </c>
      <c r="P50" s="15" t="s">
        <v>235</v>
      </c>
      <c r="Q50" s="15" t="s">
        <v>235</v>
      </c>
      <c r="R50" s="15" t="s">
        <v>236</v>
      </c>
      <c r="S50" s="15" t="s">
        <v>237</v>
      </c>
      <c r="T50" s="15">
        <v>397</v>
      </c>
      <c r="U50" s="15">
        <v>103</v>
      </c>
      <c r="V50" s="15">
        <v>98</v>
      </c>
      <c r="W50" s="15">
        <v>196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6</v>
      </c>
      <c r="AD50" s="15">
        <v>44</v>
      </c>
      <c r="AE50" s="15">
        <v>53</v>
      </c>
      <c r="AF50" s="15">
        <v>49</v>
      </c>
      <c r="AG50" s="15">
        <v>49</v>
      </c>
      <c r="AH50" s="15">
        <v>46</v>
      </c>
      <c r="AI50" s="15">
        <v>49</v>
      </c>
      <c r="AJ50" s="15">
        <v>50</v>
      </c>
      <c r="AK50" s="15">
        <v>51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44">
        <v>0.22922636103151864</v>
      </c>
      <c r="AU50" s="44">
        <v>0.1712846347607053</v>
      </c>
      <c r="AV50" s="44">
        <v>0.96977329974811088</v>
      </c>
      <c r="AW50" s="44">
        <v>0</v>
      </c>
      <c r="AX50" s="44">
        <v>0</v>
      </c>
      <c r="AY50" s="44">
        <v>2.5188916876574307E-3</v>
      </c>
      <c r="AZ50" s="44">
        <v>0</v>
      </c>
      <c r="BA50" s="44">
        <v>0</v>
      </c>
      <c r="BB50" s="44">
        <v>2.5188916876574307E-3</v>
      </c>
      <c r="BC50" s="44">
        <v>1.2594458438287154E-2</v>
      </c>
      <c r="BD50" s="44">
        <v>5.0377833753148613E-3</v>
      </c>
      <c r="BE50" s="44">
        <v>2.5188916876574307E-3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>
        <v>0</v>
      </c>
      <c r="BM50" s="44">
        <v>0</v>
      </c>
      <c r="BN50" s="44">
        <v>1.0075566750629723E-2</v>
      </c>
      <c r="BO50" s="44">
        <v>0</v>
      </c>
      <c r="BP50" s="44">
        <v>3.2085184401664198E-2</v>
      </c>
      <c r="BQ50" s="44">
        <v>8.1094422114096325E-4</v>
      </c>
      <c r="BR50" s="44">
        <v>0.12784711938509272</v>
      </c>
      <c r="BS50" s="44">
        <v>0.17541076087723009</v>
      </c>
      <c r="BT50" s="44">
        <v>8.5008109442211405E-2</v>
      </c>
      <c r="BU50" s="44">
        <v>0.13126718849164376</v>
      </c>
      <c r="BV50" s="44">
        <v>0.2623228263169029</v>
      </c>
      <c r="BW50" s="44">
        <v>7.0446371906071503E-2</v>
      </c>
      <c r="BX50" s="44">
        <v>0.11480149495804245</v>
      </c>
      <c r="BY50" s="44">
        <v>3.2896128622805158E-2</v>
      </c>
      <c r="BZ50" s="44">
        <v>0.38826598970453419</v>
      </c>
      <c r="CA50" s="44">
        <v>0.57883788167266059</v>
      </c>
    </row>
    <row r="51" spans="1:79" x14ac:dyDescent="0.35">
      <c r="A51" s="15">
        <v>8077008</v>
      </c>
      <c r="B51" s="15" t="s">
        <v>328</v>
      </c>
      <c r="C51" s="115">
        <v>90</v>
      </c>
      <c r="D51" s="115">
        <v>52</v>
      </c>
      <c r="E51" s="115">
        <v>102.7217395528989</v>
      </c>
      <c r="F51" s="115">
        <v>22</v>
      </c>
      <c r="G51" s="15" t="s">
        <v>320</v>
      </c>
      <c r="H51" s="15">
        <v>47</v>
      </c>
      <c r="I51" s="15" t="s">
        <v>35</v>
      </c>
      <c r="J51" s="15" t="s">
        <v>42</v>
      </c>
      <c r="K51" s="15" t="s">
        <v>57</v>
      </c>
      <c r="L51" s="15" t="s">
        <v>84</v>
      </c>
      <c r="M51" s="15" t="s">
        <v>82</v>
      </c>
      <c r="N51" s="15" t="s">
        <v>112</v>
      </c>
      <c r="O51" s="15" t="s">
        <v>329</v>
      </c>
      <c r="P51" s="15" t="s">
        <v>235</v>
      </c>
      <c r="Q51" s="15" t="s">
        <v>235</v>
      </c>
      <c r="R51" s="15" t="s">
        <v>236</v>
      </c>
      <c r="S51" s="15" t="s">
        <v>237</v>
      </c>
      <c r="T51" s="15">
        <v>176</v>
      </c>
      <c r="U51" s="15">
        <v>27</v>
      </c>
      <c r="V51" s="15">
        <v>16</v>
      </c>
      <c r="W51" s="15">
        <v>52</v>
      </c>
      <c r="X51" s="15">
        <v>45</v>
      </c>
      <c r="Y51" s="15">
        <v>16</v>
      </c>
      <c r="Z51" s="15">
        <v>20</v>
      </c>
      <c r="AA51" s="15">
        <v>0</v>
      </c>
      <c r="AB51" s="15">
        <v>0</v>
      </c>
      <c r="AC51" s="15">
        <v>1</v>
      </c>
      <c r="AD51" s="15">
        <v>12</v>
      </c>
      <c r="AE51" s="15">
        <v>14</v>
      </c>
      <c r="AF51" s="15">
        <v>8</v>
      </c>
      <c r="AG51" s="15">
        <v>8</v>
      </c>
      <c r="AH51" s="15">
        <v>13</v>
      </c>
      <c r="AI51" s="15">
        <v>13</v>
      </c>
      <c r="AJ51" s="15">
        <v>12</v>
      </c>
      <c r="AK51" s="15">
        <v>14</v>
      </c>
      <c r="AL51" s="15">
        <v>13</v>
      </c>
      <c r="AM51" s="15">
        <v>21</v>
      </c>
      <c r="AN51" s="15">
        <v>11</v>
      </c>
      <c r="AO51" s="15">
        <v>10</v>
      </c>
      <c r="AP51" s="15">
        <v>6</v>
      </c>
      <c r="AQ51" s="15">
        <v>8</v>
      </c>
      <c r="AR51" s="15">
        <v>7</v>
      </c>
      <c r="AS51" s="15">
        <v>5</v>
      </c>
      <c r="AT51" s="44">
        <v>0.5174825174825175</v>
      </c>
      <c r="AU51" s="44">
        <v>0.11363636363636363</v>
      </c>
      <c r="AV51" s="44">
        <v>0.88068181818181823</v>
      </c>
      <c r="AW51" s="44">
        <v>0</v>
      </c>
      <c r="AX51" s="44">
        <v>0</v>
      </c>
      <c r="AY51" s="44">
        <v>5.113636363636364E-2</v>
      </c>
      <c r="AZ51" s="44">
        <v>0</v>
      </c>
      <c r="BA51" s="44">
        <v>0</v>
      </c>
      <c r="BB51" s="44">
        <v>0</v>
      </c>
      <c r="BC51" s="44">
        <v>5.681818181818182E-3</v>
      </c>
      <c r="BD51" s="44">
        <v>1.7045454545454544E-2</v>
      </c>
      <c r="BE51" s="44">
        <v>0</v>
      </c>
      <c r="BF51" s="44">
        <v>0</v>
      </c>
      <c r="BG51" s="44">
        <v>0</v>
      </c>
      <c r="BH51" s="44">
        <v>1.1363636363636364E-2</v>
      </c>
      <c r="BI51" s="44">
        <v>0</v>
      </c>
      <c r="BJ51" s="44">
        <v>0</v>
      </c>
      <c r="BK51" s="44">
        <v>0</v>
      </c>
      <c r="BL51" s="44">
        <v>0</v>
      </c>
      <c r="BM51" s="44">
        <v>2.8409090909090908E-2</v>
      </c>
      <c r="BN51" s="44">
        <v>7.3863636363636367E-2</v>
      </c>
      <c r="BO51" s="44">
        <v>0</v>
      </c>
      <c r="BP51" s="44">
        <v>3.2085184401664198E-2</v>
      </c>
      <c r="BQ51" s="44">
        <v>8.1094422114096325E-4</v>
      </c>
      <c r="BR51" s="44">
        <v>0.12784711938509272</v>
      </c>
      <c r="BS51" s="44">
        <v>0.17541076087723009</v>
      </c>
      <c r="BT51" s="44">
        <v>8.5008109442211405E-2</v>
      </c>
      <c r="BU51" s="44">
        <v>0.13126718849164376</v>
      </c>
      <c r="BV51" s="44">
        <v>0.2623228263169029</v>
      </c>
      <c r="BW51" s="44">
        <v>7.0446371906071503E-2</v>
      </c>
      <c r="BX51" s="44">
        <v>0.11480149495804245</v>
      </c>
      <c r="BY51" s="44">
        <v>3.2896128622805158E-2</v>
      </c>
      <c r="BZ51" s="44">
        <v>0.38826598970453419</v>
      </c>
      <c r="CA51" s="44">
        <v>0.57883788167266059</v>
      </c>
    </row>
    <row r="52" spans="1:79" x14ac:dyDescent="0.35">
      <c r="A52" s="15">
        <v>8072366</v>
      </c>
      <c r="B52" s="15" t="s">
        <v>325</v>
      </c>
      <c r="C52" s="115">
        <v>100</v>
      </c>
      <c r="D52" s="115">
        <v>2</v>
      </c>
      <c r="E52" s="115">
        <v>91.9342702494001</v>
      </c>
      <c r="F52" s="115">
        <v>60</v>
      </c>
      <c r="G52" s="15" t="s">
        <v>330</v>
      </c>
      <c r="H52" s="15">
        <v>48</v>
      </c>
      <c r="I52" s="15" t="s">
        <v>35</v>
      </c>
      <c r="J52" s="15" t="s">
        <v>40</v>
      </c>
      <c r="K52" s="15" t="s">
        <v>58</v>
      </c>
      <c r="L52" s="15" t="s">
        <v>84</v>
      </c>
      <c r="M52" s="15" t="s">
        <v>82</v>
      </c>
      <c r="N52" s="15" t="s">
        <v>110</v>
      </c>
      <c r="O52" s="15" t="s">
        <v>281</v>
      </c>
      <c r="P52" s="15" t="s">
        <v>235</v>
      </c>
      <c r="Q52" s="15" t="s">
        <v>235</v>
      </c>
      <c r="R52" s="15" t="s">
        <v>236</v>
      </c>
      <c r="S52" s="15" t="s">
        <v>237</v>
      </c>
      <c r="T52" s="15">
        <v>432</v>
      </c>
      <c r="U52" s="15">
        <v>96</v>
      </c>
      <c r="V52" s="15">
        <v>100</v>
      </c>
      <c r="W52" s="15">
        <v>236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6</v>
      </c>
      <c r="AD52" s="15">
        <v>38</v>
      </c>
      <c r="AE52" s="15">
        <v>52</v>
      </c>
      <c r="AF52" s="15">
        <v>47</v>
      </c>
      <c r="AG52" s="15">
        <v>53</v>
      </c>
      <c r="AH52" s="15">
        <v>61</v>
      </c>
      <c r="AI52" s="15">
        <v>59</v>
      </c>
      <c r="AJ52" s="15">
        <v>55</v>
      </c>
      <c r="AK52" s="15">
        <v>61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44">
        <v>0.19329896907216496</v>
      </c>
      <c r="AU52" s="44">
        <v>0.10879629629629629</v>
      </c>
      <c r="AV52" s="44">
        <v>0.96064814814814814</v>
      </c>
      <c r="AW52" s="44">
        <v>0</v>
      </c>
      <c r="AX52" s="44">
        <v>0</v>
      </c>
      <c r="AY52" s="44">
        <v>4.6296296296296294E-3</v>
      </c>
      <c r="AZ52" s="44">
        <v>0</v>
      </c>
      <c r="BA52" s="44">
        <v>0</v>
      </c>
      <c r="BB52" s="44">
        <v>2.3148148148148147E-3</v>
      </c>
      <c r="BC52" s="44">
        <v>6.9444444444444441E-3</v>
      </c>
      <c r="BD52" s="44">
        <v>1.6203703703703703E-2</v>
      </c>
      <c r="BE52" s="44">
        <v>0</v>
      </c>
      <c r="BF52" s="44">
        <v>0</v>
      </c>
      <c r="BG52" s="44">
        <v>0</v>
      </c>
      <c r="BH52" s="44">
        <v>0</v>
      </c>
      <c r="BI52" s="44">
        <v>0</v>
      </c>
      <c r="BJ52" s="44">
        <v>0</v>
      </c>
      <c r="BK52" s="44">
        <v>0</v>
      </c>
      <c r="BL52" s="44">
        <v>0</v>
      </c>
      <c r="BM52" s="44">
        <v>0</v>
      </c>
      <c r="BN52" s="44">
        <v>4.6296296296296294E-3</v>
      </c>
      <c r="BO52" s="44">
        <v>0</v>
      </c>
      <c r="BP52" s="44">
        <v>3.2085184401664198E-2</v>
      </c>
      <c r="BQ52" s="44">
        <v>8.1094422114096325E-4</v>
      </c>
      <c r="BR52" s="44">
        <v>0.12784711938509272</v>
      </c>
      <c r="BS52" s="44">
        <v>0.17541076087723009</v>
      </c>
      <c r="BT52" s="44">
        <v>8.5008109442211405E-2</v>
      </c>
      <c r="BU52" s="44">
        <v>0.13126718849164376</v>
      </c>
      <c r="BV52" s="44">
        <v>0.2623228263169029</v>
      </c>
      <c r="BW52" s="44">
        <v>7.0446371906071503E-2</v>
      </c>
      <c r="BX52" s="44">
        <v>0.11480149495804245</v>
      </c>
      <c r="BY52" s="44">
        <v>3.2896128622805158E-2</v>
      </c>
      <c r="BZ52" s="44">
        <v>0.38826598970453419</v>
      </c>
      <c r="CA52" s="44">
        <v>0.57883788167266059</v>
      </c>
    </row>
    <row r="53" spans="1:79" x14ac:dyDescent="0.35">
      <c r="A53" s="15">
        <v>8073308</v>
      </c>
      <c r="B53" s="15" t="s">
        <v>331</v>
      </c>
      <c r="C53" s="115">
        <v>100</v>
      </c>
      <c r="D53" s="115">
        <v>2</v>
      </c>
      <c r="E53" s="115">
        <v>91.560708943734824</v>
      </c>
      <c r="F53" s="115">
        <v>61</v>
      </c>
      <c r="G53" s="15" t="s">
        <v>330</v>
      </c>
      <c r="H53" s="15">
        <v>49</v>
      </c>
      <c r="I53" s="15" t="s">
        <v>35</v>
      </c>
      <c r="J53" s="15" t="s">
        <v>40</v>
      </c>
      <c r="K53" s="15" t="s">
        <v>51</v>
      </c>
      <c r="L53" s="15" t="s">
        <v>100</v>
      </c>
      <c r="M53" s="15" t="s">
        <v>82</v>
      </c>
      <c r="N53" s="15" t="s">
        <v>114</v>
      </c>
      <c r="O53" s="15" t="s">
        <v>332</v>
      </c>
      <c r="P53" s="15" t="s">
        <v>235</v>
      </c>
      <c r="Q53" s="15" t="s">
        <v>235</v>
      </c>
      <c r="R53" s="15" t="s">
        <v>236</v>
      </c>
      <c r="S53" s="15" t="s">
        <v>237</v>
      </c>
      <c r="T53" s="15">
        <v>169</v>
      </c>
      <c r="U53" s="15">
        <v>54</v>
      </c>
      <c r="V53" s="15">
        <v>36</v>
      </c>
      <c r="W53" s="15">
        <v>79</v>
      </c>
      <c r="X53" s="15">
        <v>0</v>
      </c>
      <c r="Y53" s="15">
        <v>0</v>
      </c>
      <c r="Z53" s="15">
        <v>0</v>
      </c>
      <c r="AA53" s="15">
        <v>0</v>
      </c>
      <c r="AB53" s="15">
        <v>11</v>
      </c>
      <c r="AC53" s="15">
        <v>3</v>
      </c>
      <c r="AD53" s="15">
        <v>21</v>
      </c>
      <c r="AE53" s="15">
        <v>19</v>
      </c>
      <c r="AF53" s="15">
        <v>20</v>
      </c>
      <c r="AG53" s="15">
        <v>16</v>
      </c>
      <c r="AH53" s="15">
        <v>18</v>
      </c>
      <c r="AI53" s="15">
        <v>20</v>
      </c>
      <c r="AJ53" s="15">
        <v>17</v>
      </c>
      <c r="AK53" s="15">
        <v>24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44">
        <v>0.19548872180451127</v>
      </c>
      <c r="AU53" s="44">
        <v>0.15976331360946747</v>
      </c>
      <c r="AV53" s="44">
        <v>0.96449704142011838</v>
      </c>
      <c r="AW53" s="44">
        <v>0</v>
      </c>
      <c r="AX53" s="44">
        <v>0</v>
      </c>
      <c r="AY53" s="44">
        <v>1.1834319526627219E-2</v>
      </c>
      <c r="AZ53" s="44">
        <v>0</v>
      </c>
      <c r="BA53" s="44">
        <v>5.9171597633136093E-3</v>
      </c>
      <c r="BB53" s="44">
        <v>0</v>
      </c>
      <c r="BC53" s="44">
        <v>5.9171597633136093E-3</v>
      </c>
      <c r="BD53" s="44">
        <v>0</v>
      </c>
      <c r="BE53" s="44">
        <v>0</v>
      </c>
      <c r="BF53" s="44">
        <v>0</v>
      </c>
      <c r="BG53" s="44">
        <v>0</v>
      </c>
      <c r="BH53" s="44">
        <v>0</v>
      </c>
      <c r="BI53" s="44">
        <v>0</v>
      </c>
      <c r="BJ53" s="44">
        <v>5.9171597633136093E-3</v>
      </c>
      <c r="BK53" s="44">
        <v>5.9171597633136093E-3</v>
      </c>
      <c r="BL53" s="44">
        <v>0</v>
      </c>
      <c r="BM53" s="44">
        <v>0</v>
      </c>
      <c r="BN53" s="44">
        <v>5.9171597633136093E-3</v>
      </c>
      <c r="BO53" s="44">
        <v>0</v>
      </c>
      <c r="BP53" s="44">
        <v>3.2085184401664198E-2</v>
      </c>
      <c r="BQ53" s="44">
        <v>8.1094422114096325E-4</v>
      </c>
      <c r="BR53" s="44">
        <v>0.12784711938509272</v>
      </c>
      <c r="BS53" s="44">
        <v>0.17541076087723009</v>
      </c>
      <c r="BT53" s="44">
        <v>8.5008109442211405E-2</v>
      </c>
      <c r="BU53" s="44">
        <v>0.13126718849164376</v>
      </c>
      <c r="BV53" s="44">
        <v>0.2623228263169029</v>
      </c>
      <c r="BW53" s="44">
        <v>7.0446371906071503E-2</v>
      </c>
      <c r="BX53" s="44">
        <v>0.11480149495804245</v>
      </c>
      <c r="BY53" s="44">
        <v>3.2896128622805158E-2</v>
      </c>
      <c r="BZ53" s="44">
        <v>0.38826598970453419</v>
      </c>
      <c r="CA53" s="44">
        <v>0.57883788167266059</v>
      </c>
    </row>
    <row r="54" spans="1:79" x14ac:dyDescent="0.35">
      <c r="A54" s="15">
        <v>8072229</v>
      </c>
      <c r="B54" s="15" t="s">
        <v>333</v>
      </c>
      <c r="C54" s="115">
        <v>100</v>
      </c>
      <c r="D54" s="115">
        <v>2</v>
      </c>
      <c r="E54" s="115">
        <v>90.222275994544091</v>
      </c>
      <c r="F54" s="115">
        <v>62</v>
      </c>
      <c r="G54" s="15" t="s">
        <v>334</v>
      </c>
      <c r="H54" s="15">
        <v>50</v>
      </c>
      <c r="I54" s="15" t="s">
        <v>35</v>
      </c>
      <c r="J54" s="15" t="s">
        <v>40</v>
      </c>
      <c r="K54" s="15" t="s">
        <v>51</v>
      </c>
      <c r="L54" s="15" t="s">
        <v>84</v>
      </c>
      <c r="M54" s="15" t="s">
        <v>82</v>
      </c>
      <c r="N54" s="15" t="s">
        <v>108</v>
      </c>
      <c r="O54" s="15" t="s">
        <v>335</v>
      </c>
      <c r="P54" s="15" t="s">
        <v>235</v>
      </c>
      <c r="Q54" s="15" t="s">
        <v>235</v>
      </c>
      <c r="R54" s="15" t="s">
        <v>236</v>
      </c>
      <c r="S54" s="15" t="s">
        <v>237</v>
      </c>
      <c r="T54" s="15">
        <v>469</v>
      </c>
      <c r="U54" s="15">
        <v>112</v>
      </c>
      <c r="V54" s="15">
        <v>117</v>
      </c>
      <c r="W54" s="15">
        <v>240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16</v>
      </c>
      <c r="AD54" s="15">
        <v>46</v>
      </c>
      <c r="AE54" s="15">
        <v>50</v>
      </c>
      <c r="AF54" s="15">
        <v>58</v>
      </c>
      <c r="AG54" s="15">
        <v>59</v>
      </c>
      <c r="AH54" s="15">
        <v>63</v>
      </c>
      <c r="AI54" s="15">
        <v>60</v>
      </c>
      <c r="AJ54" s="15">
        <v>57</v>
      </c>
      <c r="AK54" s="15">
        <v>60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44">
        <v>0.11851851851851852</v>
      </c>
      <c r="AU54" s="44">
        <v>6.6098081023454158E-2</v>
      </c>
      <c r="AV54" s="44">
        <v>0.95095948827292109</v>
      </c>
      <c r="AW54" s="44">
        <v>0</v>
      </c>
      <c r="AX54" s="44">
        <v>0</v>
      </c>
      <c r="AY54" s="44">
        <v>2.1321961620469083E-3</v>
      </c>
      <c r="AZ54" s="44">
        <v>0</v>
      </c>
      <c r="BA54" s="44">
        <v>0</v>
      </c>
      <c r="BB54" s="44">
        <v>6.3965884861407248E-3</v>
      </c>
      <c r="BC54" s="44">
        <v>1.279317697228145E-2</v>
      </c>
      <c r="BD54" s="44">
        <v>1.4925373134328358E-2</v>
      </c>
      <c r="BE54" s="44">
        <v>8.5287846481876331E-3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4.2643923240938165E-3</v>
      </c>
      <c r="BM54" s="44">
        <v>0</v>
      </c>
      <c r="BN54" s="44">
        <v>1.9189765458422176E-2</v>
      </c>
      <c r="BO54" s="44">
        <v>0</v>
      </c>
      <c r="BP54" s="44">
        <v>3.2085184401664198E-2</v>
      </c>
      <c r="BQ54" s="44">
        <v>8.1094422114096325E-4</v>
      </c>
      <c r="BR54" s="44">
        <v>0.12784711938509272</v>
      </c>
      <c r="BS54" s="44">
        <v>0.17541076087723009</v>
      </c>
      <c r="BT54" s="44">
        <v>8.5008109442211405E-2</v>
      </c>
      <c r="BU54" s="44">
        <v>0.13126718849164376</v>
      </c>
      <c r="BV54" s="44">
        <v>0.2623228263169029</v>
      </c>
      <c r="BW54" s="44">
        <v>7.0446371906071503E-2</v>
      </c>
      <c r="BX54" s="44">
        <v>0.11480149495804245</v>
      </c>
      <c r="BY54" s="44">
        <v>3.2896128622805158E-2</v>
      </c>
      <c r="BZ54" s="44">
        <v>0.38826598970453419</v>
      </c>
      <c r="CA54" s="44">
        <v>0.57883788167266059</v>
      </c>
    </row>
    <row r="55" spans="1:79" x14ac:dyDescent="0.35">
      <c r="A55" s="15">
        <v>8072352</v>
      </c>
      <c r="B55" s="15" t="s">
        <v>336</v>
      </c>
      <c r="C55" s="115">
        <v>100</v>
      </c>
      <c r="D55" s="115">
        <v>2</v>
      </c>
      <c r="E55" s="115">
        <v>90.104667808662526</v>
      </c>
      <c r="F55" s="115">
        <v>63</v>
      </c>
      <c r="G55" s="15" t="s">
        <v>334</v>
      </c>
      <c r="H55" s="15">
        <v>51</v>
      </c>
      <c r="I55" s="15" t="s">
        <v>35</v>
      </c>
      <c r="J55" s="15" t="s">
        <v>40</v>
      </c>
      <c r="K55" s="15" t="s">
        <v>51</v>
      </c>
      <c r="L55" s="15" t="s">
        <v>84</v>
      </c>
      <c r="M55" s="15" t="s">
        <v>82</v>
      </c>
      <c r="N55" s="15" t="s">
        <v>108</v>
      </c>
      <c r="O55" s="15" t="s">
        <v>337</v>
      </c>
      <c r="P55" s="15" t="s">
        <v>235</v>
      </c>
      <c r="Q55" s="15" t="s">
        <v>235</v>
      </c>
      <c r="R55" s="15" t="s">
        <v>236</v>
      </c>
      <c r="S55" s="15" t="s">
        <v>237</v>
      </c>
      <c r="T55" s="15">
        <v>525</v>
      </c>
      <c r="U55" s="15">
        <v>133</v>
      </c>
      <c r="V55" s="15">
        <v>129</v>
      </c>
      <c r="W55" s="15">
        <v>263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18</v>
      </c>
      <c r="AD55" s="15">
        <v>55</v>
      </c>
      <c r="AE55" s="15">
        <v>60</v>
      </c>
      <c r="AF55" s="15">
        <v>60</v>
      </c>
      <c r="AG55" s="15">
        <v>69</v>
      </c>
      <c r="AH55" s="15">
        <v>65</v>
      </c>
      <c r="AI55" s="15">
        <v>65</v>
      </c>
      <c r="AJ55" s="15">
        <v>65</v>
      </c>
      <c r="AK55" s="15">
        <v>68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44">
        <v>0.17040358744394618</v>
      </c>
      <c r="AU55" s="44">
        <v>8.5714285714285715E-2</v>
      </c>
      <c r="AV55" s="44">
        <v>0.97523809523809524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5.7142857142857143E-3</v>
      </c>
      <c r="BC55" s="44">
        <v>5.7142857142857143E-3</v>
      </c>
      <c r="BD55" s="44">
        <v>9.5238095238095247E-3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1.9047619047619048E-3</v>
      </c>
      <c r="BK55" s="44">
        <v>0</v>
      </c>
      <c r="BL55" s="44">
        <v>0</v>
      </c>
      <c r="BM55" s="44">
        <v>0</v>
      </c>
      <c r="BN55" s="44">
        <v>1.9047619047619048E-3</v>
      </c>
      <c r="BO55" s="44">
        <v>0</v>
      </c>
      <c r="BP55" s="44">
        <v>3.2085184401664198E-2</v>
      </c>
      <c r="BQ55" s="44">
        <v>8.1094422114096325E-4</v>
      </c>
      <c r="BR55" s="44">
        <v>0.12784711938509272</v>
      </c>
      <c r="BS55" s="44">
        <v>0.17541076087723009</v>
      </c>
      <c r="BT55" s="44">
        <v>8.5008109442211405E-2</v>
      </c>
      <c r="BU55" s="44">
        <v>0.13126718849164376</v>
      </c>
      <c r="BV55" s="44">
        <v>0.2623228263169029</v>
      </c>
      <c r="BW55" s="44">
        <v>7.0446371906071503E-2</v>
      </c>
      <c r="BX55" s="44">
        <v>0.11480149495804245</v>
      </c>
      <c r="BY55" s="44">
        <v>3.2896128622805158E-2</v>
      </c>
      <c r="BZ55" s="44">
        <v>0.38826598970453419</v>
      </c>
      <c r="CA55" s="44">
        <v>0.57883788167266059</v>
      </c>
    </row>
    <row r="56" spans="1:79" x14ac:dyDescent="0.35">
      <c r="A56" s="15">
        <v>8072018</v>
      </c>
      <c r="B56" s="15" t="s">
        <v>338</v>
      </c>
      <c r="C56" s="115">
        <v>100</v>
      </c>
      <c r="D56" s="115">
        <v>2</v>
      </c>
      <c r="E56" s="115">
        <v>90.03725615139038</v>
      </c>
      <c r="F56" s="115">
        <v>64</v>
      </c>
      <c r="G56" s="15" t="s">
        <v>334</v>
      </c>
      <c r="H56" s="15">
        <v>52</v>
      </c>
      <c r="I56" s="15" t="s">
        <v>35</v>
      </c>
      <c r="J56" s="15" t="s">
        <v>40</v>
      </c>
      <c r="K56" s="15" t="s">
        <v>58</v>
      </c>
      <c r="L56" s="15" t="s">
        <v>84</v>
      </c>
      <c r="M56" s="15" t="s">
        <v>82</v>
      </c>
      <c r="N56" s="15" t="s">
        <v>112</v>
      </c>
      <c r="O56" s="15" t="s">
        <v>339</v>
      </c>
      <c r="P56" s="15" t="s">
        <v>235</v>
      </c>
      <c r="Q56" s="15" t="s">
        <v>235</v>
      </c>
      <c r="R56" s="15" t="s">
        <v>236</v>
      </c>
      <c r="S56" s="15" t="s">
        <v>237</v>
      </c>
      <c r="T56" s="15">
        <v>205</v>
      </c>
      <c r="U56" s="15">
        <v>56</v>
      </c>
      <c r="V56" s="15">
        <v>44</v>
      </c>
      <c r="W56" s="15">
        <v>105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9</v>
      </c>
      <c r="AD56" s="15">
        <v>26</v>
      </c>
      <c r="AE56" s="15">
        <v>21</v>
      </c>
      <c r="AF56" s="15">
        <v>17</v>
      </c>
      <c r="AG56" s="15">
        <v>27</v>
      </c>
      <c r="AH56" s="15">
        <v>27</v>
      </c>
      <c r="AI56" s="15">
        <v>21</v>
      </c>
      <c r="AJ56" s="15">
        <v>29</v>
      </c>
      <c r="AK56" s="15">
        <v>28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44">
        <v>0.14201183431952663</v>
      </c>
      <c r="AU56" s="44">
        <v>0.10731707317073171</v>
      </c>
      <c r="AV56" s="44">
        <v>0.97073170731707314</v>
      </c>
      <c r="AW56" s="44">
        <v>0</v>
      </c>
      <c r="AX56" s="44">
        <v>0</v>
      </c>
      <c r="AY56" s="44">
        <v>0</v>
      </c>
      <c r="AZ56" s="44">
        <v>4.8780487804878049E-3</v>
      </c>
      <c r="BA56" s="44">
        <v>0</v>
      </c>
      <c r="BB56" s="44">
        <v>0</v>
      </c>
      <c r="BC56" s="44">
        <v>0</v>
      </c>
      <c r="BD56" s="44">
        <v>1.4634146341463415E-2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>
        <v>0</v>
      </c>
      <c r="BM56" s="44">
        <v>0</v>
      </c>
      <c r="BN56" s="44">
        <v>0</v>
      </c>
      <c r="BO56" s="44">
        <v>0</v>
      </c>
      <c r="BP56" s="44">
        <v>3.2085184401664198E-2</v>
      </c>
      <c r="BQ56" s="44">
        <v>8.1094422114096325E-4</v>
      </c>
      <c r="BR56" s="44">
        <v>0.12784711938509272</v>
      </c>
      <c r="BS56" s="44">
        <v>0.17541076087723009</v>
      </c>
      <c r="BT56" s="44">
        <v>8.5008109442211405E-2</v>
      </c>
      <c r="BU56" s="44">
        <v>0.13126718849164376</v>
      </c>
      <c r="BV56" s="44">
        <v>0.2623228263169029</v>
      </c>
      <c r="BW56" s="44">
        <v>7.0446371906071503E-2</v>
      </c>
      <c r="BX56" s="44">
        <v>0.11480149495804245</v>
      </c>
      <c r="BY56" s="44">
        <v>3.2896128622805158E-2</v>
      </c>
      <c r="BZ56" s="44">
        <v>0.38826598970453419</v>
      </c>
      <c r="CA56" s="44">
        <v>0.57883788167266059</v>
      </c>
    </row>
    <row r="57" spans="1:79" x14ac:dyDescent="0.35">
      <c r="A57" s="15">
        <v>8072082</v>
      </c>
      <c r="B57" s="15" t="s">
        <v>340</v>
      </c>
      <c r="C57" s="115">
        <v>100</v>
      </c>
      <c r="D57" s="115">
        <v>2</v>
      </c>
      <c r="E57" s="115">
        <v>88.73371047554474</v>
      </c>
      <c r="F57" s="115">
        <v>68</v>
      </c>
      <c r="G57" s="15" t="s">
        <v>334</v>
      </c>
      <c r="H57" s="15">
        <v>53</v>
      </c>
      <c r="I57" s="15" t="s">
        <v>35</v>
      </c>
      <c r="J57" s="15" t="s">
        <v>40</v>
      </c>
      <c r="K57" s="15" t="s">
        <v>51</v>
      </c>
      <c r="L57" s="15" t="s">
        <v>84</v>
      </c>
      <c r="M57" s="15" t="s">
        <v>82</v>
      </c>
      <c r="N57" s="15" t="s">
        <v>110</v>
      </c>
      <c r="O57" s="15" t="s">
        <v>341</v>
      </c>
      <c r="P57" s="15" t="s">
        <v>235</v>
      </c>
      <c r="Q57" s="15" t="s">
        <v>235</v>
      </c>
      <c r="R57" s="15" t="s">
        <v>236</v>
      </c>
      <c r="S57" s="15" t="s">
        <v>237</v>
      </c>
      <c r="T57" s="15">
        <v>361</v>
      </c>
      <c r="U57" s="15">
        <v>93</v>
      </c>
      <c r="V57" s="15">
        <v>87</v>
      </c>
      <c r="W57" s="15">
        <v>181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10</v>
      </c>
      <c r="AD57" s="15">
        <v>39</v>
      </c>
      <c r="AE57" s="15">
        <v>44</v>
      </c>
      <c r="AF57" s="15">
        <v>45</v>
      </c>
      <c r="AG57" s="15">
        <v>42</v>
      </c>
      <c r="AH57" s="15">
        <v>44</v>
      </c>
      <c r="AI57" s="15">
        <v>45</v>
      </c>
      <c r="AJ57" s="15">
        <v>46</v>
      </c>
      <c r="AK57" s="15">
        <v>46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44">
        <v>0.10610932475884244</v>
      </c>
      <c r="AU57" s="44">
        <v>7.4792243767313013E-2</v>
      </c>
      <c r="AV57" s="44">
        <v>0.97783933518005539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8.3102493074792248E-3</v>
      </c>
      <c r="BD57" s="44">
        <v>1.3850415512465374E-2</v>
      </c>
      <c r="BE57" s="44">
        <v>0</v>
      </c>
      <c r="BF57" s="44">
        <v>0</v>
      </c>
      <c r="BG57" s="44">
        <v>0</v>
      </c>
      <c r="BH57" s="44">
        <v>0</v>
      </c>
      <c r="BI57" s="44">
        <v>0</v>
      </c>
      <c r="BJ57" s="44">
        <v>0</v>
      </c>
      <c r="BK57" s="44">
        <v>0</v>
      </c>
      <c r="BL57" s="44">
        <v>0</v>
      </c>
      <c r="BM57" s="44">
        <v>0</v>
      </c>
      <c r="BN57" s="44">
        <v>0</v>
      </c>
      <c r="BO57" s="44">
        <v>0</v>
      </c>
      <c r="BP57" s="44">
        <v>3.2085184401664198E-2</v>
      </c>
      <c r="BQ57" s="44">
        <v>8.1094422114096325E-4</v>
      </c>
      <c r="BR57" s="44">
        <v>0.12784711938509272</v>
      </c>
      <c r="BS57" s="44">
        <v>0.17541076087723009</v>
      </c>
      <c r="BT57" s="44">
        <v>8.5008109442211405E-2</v>
      </c>
      <c r="BU57" s="44">
        <v>0.13126718849164376</v>
      </c>
      <c r="BV57" s="44">
        <v>0.2623228263169029</v>
      </c>
      <c r="BW57" s="44">
        <v>7.0446371906071503E-2</v>
      </c>
      <c r="BX57" s="44">
        <v>0.11480149495804245</v>
      </c>
      <c r="BY57" s="44">
        <v>3.2896128622805158E-2</v>
      </c>
      <c r="BZ57" s="44">
        <v>0.38826598970453419</v>
      </c>
      <c r="CA57" s="44">
        <v>0.57883788167266059</v>
      </c>
    </row>
    <row r="58" spans="1:79" x14ac:dyDescent="0.35">
      <c r="A58" s="15">
        <v>8072365</v>
      </c>
      <c r="B58" s="15" t="s">
        <v>342</v>
      </c>
      <c r="C58" s="115">
        <v>100</v>
      </c>
      <c r="D58" s="115">
        <v>2</v>
      </c>
      <c r="E58" s="115">
        <v>88.485164316738903</v>
      </c>
      <c r="F58" s="115">
        <v>69</v>
      </c>
      <c r="G58" s="15" t="s">
        <v>343</v>
      </c>
      <c r="H58" s="15">
        <v>54</v>
      </c>
      <c r="I58" s="15" t="s">
        <v>35</v>
      </c>
      <c r="J58" s="15" t="s">
        <v>40</v>
      </c>
      <c r="K58" s="15" t="s">
        <v>58</v>
      </c>
      <c r="L58" s="15" t="s">
        <v>84</v>
      </c>
      <c r="M58" s="15" t="s">
        <v>82</v>
      </c>
      <c r="N58" s="15" t="s">
        <v>108</v>
      </c>
      <c r="O58" s="15" t="s">
        <v>344</v>
      </c>
      <c r="P58" s="15" t="s">
        <v>235</v>
      </c>
      <c r="Q58" s="15" t="s">
        <v>235</v>
      </c>
      <c r="R58" s="15" t="s">
        <v>236</v>
      </c>
      <c r="S58" s="15" t="s">
        <v>237</v>
      </c>
      <c r="T58" s="15">
        <v>398</v>
      </c>
      <c r="U58" s="15">
        <v>105</v>
      </c>
      <c r="V58" s="15">
        <v>93</v>
      </c>
      <c r="W58" s="15">
        <v>200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12</v>
      </c>
      <c r="AD58" s="15">
        <v>41</v>
      </c>
      <c r="AE58" s="15">
        <v>52</v>
      </c>
      <c r="AF58" s="15">
        <v>46</v>
      </c>
      <c r="AG58" s="15">
        <v>47</v>
      </c>
      <c r="AH58" s="15">
        <v>47</v>
      </c>
      <c r="AI58" s="15">
        <v>47</v>
      </c>
      <c r="AJ58" s="15">
        <v>59</v>
      </c>
      <c r="AK58" s="15">
        <v>47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44">
        <v>0.11695906432748537</v>
      </c>
      <c r="AU58" s="44">
        <v>5.2763819095477386E-2</v>
      </c>
      <c r="AV58" s="44">
        <v>0.97989949748743721</v>
      </c>
      <c r="AW58" s="44">
        <v>2.5125628140703518E-3</v>
      </c>
      <c r="AX58" s="44">
        <v>0</v>
      </c>
      <c r="AY58" s="44">
        <v>0</v>
      </c>
      <c r="AZ58" s="44">
        <v>0</v>
      </c>
      <c r="BA58" s="44">
        <v>2.5125628140703518E-3</v>
      </c>
      <c r="BB58" s="44">
        <v>0</v>
      </c>
      <c r="BC58" s="44">
        <v>0</v>
      </c>
      <c r="BD58" s="44">
        <v>1.2562814070351759E-2</v>
      </c>
      <c r="BE58" s="44">
        <v>2.5125628140703518E-3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2.5125628140703518E-3</v>
      </c>
      <c r="BO58" s="44">
        <v>0</v>
      </c>
      <c r="BP58" s="44">
        <v>3.2085184401664198E-2</v>
      </c>
      <c r="BQ58" s="44">
        <v>8.1094422114096325E-4</v>
      </c>
      <c r="BR58" s="44">
        <v>0.12784711938509272</v>
      </c>
      <c r="BS58" s="44">
        <v>0.17541076087723009</v>
      </c>
      <c r="BT58" s="44">
        <v>8.5008109442211405E-2</v>
      </c>
      <c r="BU58" s="44">
        <v>0.13126718849164376</v>
      </c>
      <c r="BV58" s="44">
        <v>0.2623228263169029</v>
      </c>
      <c r="BW58" s="44">
        <v>7.0446371906071503E-2</v>
      </c>
      <c r="BX58" s="44">
        <v>0.11480149495804245</v>
      </c>
      <c r="BY58" s="44">
        <v>3.2896128622805158E-2</v>
      </c>
      <c r="BZ58" s="44">
        <v>0.38826598970453419</v>
      </c>
      <c r="CA58" s="44">
        <v>0.57883788167266059</v>
      </c>
    </row>
    <row r="59" spans="1:79" x14ac:dyDescent="0.35">
      <c r="A59" s="15">
        <v>8072349</v>
      </c>
      <c r="B59" s="15" t="s">
        <v>345</v>
      </c>
      <c r="C59" s="115" t="s">
        <v>346</v>
      </c>
      <c r="D59" s="115">
        <v>55</v>
      </c>
      <c r="E59" s="115">
        <v>114.33638914002215</v>
      </c>
      <c r="F59" s="115">
        <v>4</v>
      </c>
      <c r="G59" s="15" t="s">
        <v>347</v>
      </c>
      <c r="H59" s="15">
        <v>55</v>
      </c>
      <c r="I59" s="15" t="s">
        <v>35</v>
      </c>
      <c r="J59" s="15" t="s">
        <v>40</v>
      </c>
      <c r="K59" s="15" t="s">
        <v>51</v>
      </c>
      <c r="L59" s="15" t="s">
        <v>84</v>
      </c>
      <c r="M59" s="15" t="s">
        <v>82</v>
      </c>
      <c r="N59" s="15" t="s">
        <v>108</v>
      </c>
      <c r="O59" s="15" t="s">
        <v>348</v>
      </c>
      <c r="P59" s="15" t="s">
        <v>235</v>
      </c>
      <c r="Q59" s="15" t="s">
        <v>235</v>
      </c>
      <c r="R59" s="15" t="s">
        <v>120</v>
      </c>
      <c r="S59" s="15">
        <v>0</v>
      </c>
      <c r="T59" s="15">
        <v>299</v>
      </c>
      <c r="U59" s="15">
        <v>82</v>
      </c>
      <c r="V59" s="15">
        <v>66</v>
      </c>
      <c r="W59" s="15">
        <v>151</v>
      </c>
      <c r="X59" s="15">
        <v>0</v>
      </c>
      <c r="Y59" s="15">
        <v>0</v>
      </c>
      <c r="Z59" s="15">
        <v>0</v>
      </c>
      <c r="AA59" s="15">
        <v>1</v>
      </c>
      <c r="AB59" s="15">
        <v>11</v>
      </c>
      <c r="AC59" s="15">
        <v>12</v>
      </c>
      <c r="AD59" s="15">
        <v>17</v>
      </c>
      <c r="AE59" s="15">
        <v>41</v>
      </c>
      <c r="AF59" s="15">
        <v>37</v>
      </c>
      <c r="AG59" s="15">
        <v>29</v>
      </c>
      <c r="AH59" s="15">
        <v>37</v>
      </c>
      <c r="AI59" s="15">
        <v>37</v>
      </c>
      <c r="AJ59" s="15">
        <v>40</v>
      </c>
      <c r="AK59" s="15">
        <v>37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44">
        <v>0.79844961240310075</v>
      </c>
      <c r="AU59" s="44">
        <v>0.57525083612040129</v>
      </c>
      <c r="AV59" s="44">
        <v>0.85284280936454848</v>
      </c>
      <c r="AW59" s="44">
        <v>0</v>
      </c>
      <c r="AX59" s="44">
        <v>0</v>
      </c>
      <c r="AY59" s="44">
        <v>5.016722408026756E-2</v>
      </c>
      <c r="AZ59" s="44">
        <v>0</v>
      </c>
      <c r="BA59" s="44">
        <v>0</v>
      </c>
      <c r="BB59" s="44">
        <v>1.3377926421404682E-2</v>
      </c>
      <c r="BC59" s="44">
        <v>3.0100334448160536E-2</v>
      </c>
      <c r="BD59" s="44">
        <v>2.0066889632107024E-2</v>
      </c>
      <c r="BE59" s="44">
        <v>0</v>
      </c>
      <c r="BF59" s="44">
        <v>3.3444816053511705E-3</v>
      </c>
      <c r="BG59" s="44">
        <v>0</v>
      </c>
      <c r="BH59" s="44">
        <v>0</v>
      </c>
      <c r="BI59" s="44">
        <v>3.3444816053511705E-3</v>
      </c>
      <c r="BJ59" s="44">
        <v>0</v>
      </c>
      <c r="BK59" s="44">
        <v>1.0033444816053512E-2</v>
      </c>
      <c r="BL59" s="44">
        <v>0</v>
      </c>
      <c r="BM59" s="44">
        <v>1.6722408026755852E-2</v>
      </c>
      <c r="BN59" s="44">
        <v>6.354515050167224E-2</v>
      </c>
      <c r="BO59" s="44">
        <v>0</v>
      </c>
      <c r="BP59" s="44">
        <v>3.2085184401664198E-2</v>
      </c>
      <c r="BQ59" s="44">
        <v>8.1094422114096325E-4</v>
      </c>
      <c r="BR59" s="44">
        <v>0.12784711938509272</v>
      </c>
      <c r="BS59" s="44">
        <v>0.17541076087723009</v>
      </c>
      <c r="BT59" s="44">
        <v>8.5008109442211405E-2</v>
      </c>
      <c r="BU59" s="44">
        <v>0.13126718849164376</v>
      </c>
      <c r="BV59" s="44">
        <v>0.2623228263169029</v>
      </c>
      <c r="BW59" s="44">
        <v>7.0446371906071503E-2</v>
      </c>
      <c r="BX59" s="44">
        <v>0.11480149495804245</v>
      </c>
      <c r="BY59" s="44">
        <v>3.2896128622805158E-2</v>
      </c>
      <c r="BZ59" s="44">
        <v>0.38826598970453419</v>
      </c>
      <c r="CA59" s="44">
        <v>0.57883788167266059</v>
      </c>
    </row>
    <row r="60" spans="1:79" x14ac:dyDescent="0.35">
      <c r="A60" s="15">
        <v>8072349</v>
      </c>
      <c r="B60" s="15" t="s">
        <v>345</v>
      </c>
      <c r="C60" s="115" t="s">
        <v>346</v>
      </c>
      <c r="D60" s="115">
        <v>55</v>
      </c>
      <c r="E60" s="115">
        <v>110.70819572042296</v>
      </c>
      <c r="F60" s="115">
        <v>8</v>
      </c>
      <c r="G60" s="15" t="s">
        <v>349</v>
      </c>
      <c r="H60" s="15">
        <v>56</v>
      </c>
      <c r="I60" s="15" t="s">
        <v>35</v>
      </c>
      <c r="J60" s="15" t="s">
        <v>40</v>
      </c>
      <c r="K60" s="15" t="s">
        <v>58</v>
      </c>
      <c r="L60" s="15" t="s">
        <v>84</v>
      </c>
      <c r="M60" s="15" t="s">
        <v>82</v>
      </c>
      <c r="N60" s="15" t="s">
        <v>108</v>
      </c>
      <c r="O60" s="15" t="s">
        <v>348</v>
      </c>
      <c r="P60" s="15" t="s">
        <v>235</v>
      </c>
      <c r="Q60" s="15" t="s">
        <v>235</v>
      </c>
      <c r="R60" s="15" t="s">
        <v>120</v>
      </c>
      <c r="S60" s="15">
        <v>0</v>
      </c>
      <c r="T60" s="15">
        <v>302</v>
      </c>
      <c r="U60" s="15">
        <v>91</v>
      </c>
      <c r="V60" s="15">
        <v>74</v>
      </c>
      <c r="W60" s="15">
        <v>137</v>
      </c>
      <c r="X60" s="15">
        <v>0</v>
      </c>
      <c r="Y60" s="15">
        <v>0</v>
      </c>
      <c r="Z60" s="15">
        <v>0</v>
      </c>
      <c r="AA60" s="15">
        <v>7</v>
      </c>
      <c r="AB60" s="15">
        <v>12</v>
      </c>
      <c r="AC60" s="15">
        <v>16</v>
      </c>
      <c r="AD60" s="15">
        <v>18</v>
      </c>
      <c r="AE60" s="15">
        <v>38</v>
      </c>
      <c r="AF60" s="15">
        <v>37</v>
      </c>
      <c r="AG60" s="15">
        <v>37</v>
      </c>
      <c r="AH60" s="15">
        <v>38</v>
      </c>
      <c r="AI60" s="15">
        <v>33</v>
      </c>
      <c r="AJ60" s="15">
        <v>33</v>
      </c>
      <c r="AK60" s="15">
        <v>33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44">
        <v>0.76706827309236947</v>
      </c>
      <c r="AU60" s="44">
        <v>0.54635761589403975</v>
      </c>
      <c r="AV60" s="44">
        <v>0.89735099337748347</v>
      </c>
      <c r="AW60" s="44">
        <v>0</v>
      </c>
      <c r="AX60" s="44">
        <v>0</v>
      </c>
      <c r="AY60" s="44">
        <v>3.3112582781456956E-2</v>
      </c>
      <c r="AZ60" s="44">
        <v>6.6225165562913907E-3</v>
      </c>
      <c r="BA60" s="44">
        <v>0</v>
      </c>
      <c r="BB60" s="44">
        <v>1.3245033112582781E-2</v>
      </c>
      <c r="BC60" s="44">
        <v>1.6556291390728478E-2</v>
      </c>
      <c r="BD60" s="44">
        <v>1.6556291390728478E-2</v>
      </c>
      <c r="BE60" s="44">
        <v>0</v>
      </c>
      <c r="BF60" s="44">
        <v>0</v>
      </c>
      <c r="BG60" s="44">
        <v>0</v>
      </c>
      <c r="BH60" s="44">
        <v>0</v>
      </c>
      <c r="BI60" s="44">
        <v>3.3112582781456954E-3</v>
      </c>
      <c r="BJ60" s="44">
        <v>0</v>
      </c>
      <c r="BK60" s="44">
        <v>3.3112582781456954E-3</v>
      </c>
      <c r="BL60" s="44">
        <v>0</v>
      </c>
      <c r="BM60" s="44">
        <v>6.6225165562913907E-3</v>
      </c>
      <c r="BN60" s="44">
        <v>4.6357615894039736E-2</v>
      </c>
      <c r="BO60" s="44">
        <v>0</v>
      </c>
      <c r="BP60" s="44">
        <v>3.2085184401664198E-2</v>
      </c>
      <c r="BQ60" s="44">
        <v>8.1094422114096325E-4</v>
      </c>
      <c r="BR60" s="44">
        <v>0.12784711938509272</v>
      </c>
      <c r="BS60" s="44">
        <v>0.17541076087723009</v>
      </c>
      <c r="BT60" s="44">
        <v>8.5008109442211405E-2</v>
      </c>
      <c r="BU60" s="44">
        <v>0.13126718849164376</v>
      </c>
      <c r="BV60" s="44">
        <v>0.2623228263169029</v>
      </c>
      <c r="BW60" s="44">
        <v>7.0446371906071503E-2</v>
      </c>
      <c r="BX60" s="44">
        <v>0.11480149495804245</v>
      </c>
      <c r="BY60" s="44">
        <v>3.2896128622805158E-2</v>
      </c>
      <c r="BZ60" s="44">
        <v>0.38826598970453419</v>
      </c>
      <c r="CA60" s="44">
        <v>0.57883788167266059</v>
      </c>
    </row>
    <row r="61" spans="1:79" x14ac:dyDescent="0.35">
      <c r="A61" s="15">
        <v>8071100</v>
      </c>
      <c r="B61" s="15" t="s">
        <v>350</v>
      </c>
      <c r="C61" s="115" t="s">
        <v>346</v>
      </c>
      <c r="D61" s="115">
        <v>55</v>
      </c>
      <c r="E61" s="115">
        <v>109.32465426291181</v>
      </c>
      <c r="F61" s="115">
        <v>10</v>
      </c>
      <c r="G61" s="15" t="s">
        <v>349</v>
      </c>
      <c r="H61" s="15">
        <v>57</v>
      </c>
      <c r="I61" s="15" t="s">
        <v>35</v>
      </c>
      <c r="J61" s="15" t="s">
        <v>43</v>
      </c>
      <c r="K61" s="15" t="s">
        <v>49</v>
      </c>
      <c r="L61" s="15" t="s">
        <v>84</v>
      </c>
      <c r="M61" s="15" t="s">
        <v>82</v>
      </c>
      <c r="N61" s="15" t="s">
        <v>108</v>
      </c>
      <c r="O61" s="15" t="s">
        <v>351</v>
      </c>
      <c r="P61" s="15" t="s">
        <v>235</v>
      </c>
      <c r="Q61" s="15" t="s">
        <v>235</v>
      </c>
      <c r="R61" s="15" t="s">
        <v>236</v>
      </c>
      <c r="S61" s="15" t="s">
        <v>237</v>
      </c>
      <c r="T61" s="15">
        <v>69</v>
      </c>
      <c r="U61" s="15">
        <v>0</v>
      </c>
      <c r="V61" s="15">
        <v>0</v>
      </c>
      <c r="W61" s="15">
        <v>0</v>
      </c>
      <c r="X61" s="15">
        <v>19</v>
      </c>
      <c r="Y61" s="15">
        <v>50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4</v>
      </c>
      <c r="AM61" s="15">
        <v>9</v>
      </c>
      <c r="AN61" s="15">
        <v>6</v>
      </c>
      <c r="AO61" s="15">
        <v>18</v>
      </c>
      <c r="AP61" s="15">
        <v>32</v>
      </c>
      <c r="AQ61" s="15">
        <v>0</v>
      </c>
      <c r="AR61" s="15">
        <v>0</v>
      </c>
      <c r="AS61" s="15">
        <v>0</v>
      </c>
      <c r="AT61" s="44">
        <v>0.75572519083969469</v>
      </c>
      <c r="AU61" s="44">
        <v>0</v>
      </c>
      <c r="AV61" s="44">
        <v>0.92753623188405798</v>
      </c>
      <c r="AW61" s="44">
        <v>0</v>
      </c>
      <c r="AX61" s="44">
        <v>0</v>
      </c>
      <c r="AY61" s="44">
        <v>0</v>
      </c>
      <c r="AZ61" s="44">
        <v>2.8985507246376812E-2</v>
      </c>
      <c r="BA61" s="44">
        <v>1.4492753623188406E-2</v>
      </c>
      <c r="BB61" s="44">
        <v>0</v>
      </c>
      <c r="BC61" s="44">
        <v>0</v>
      </c>
      <c r="BD61" s="44">
        <v>2.8985507246376812E-2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3.2085184401664198E-2</v>
      </c>
      <c r="BQ61" s="44">
        <v>8.1094422114096325E-4</v>
      </c>
      <c r="BR61" s="44">
        <v>0.12784711938509272</v>
      </c>
      <c r="BS61" s="44">
        <v>0.17541076087723009</v>
      </c>
      <c r="BT61" s="44">
        <v>8.5008109442211405E-2</v>
      </c>
      <c r="BU61" s="44">
        <v>0.13126718849164376</v>
      </c>
      <c r="BV61" s="44">
        <v>0.2623228263169029</v>
      </c>
      <c r="BW61" s="44">
        <v>7.0446371906071503E-2</v>
      </c>
      <c r="BX61" s="44">
        <v>0.11480149495804245</v>
      </c>
      <c r="BY61" s="44">
        <v>3.2896128622805158E-2</v>
      </c>
      <c r="BZ61" s="44">
        <v>0.38826598970453419</v>
      </c>
      <c r="CA61" s="44">
        <v>0.57883788167266059</v>
      </c>
    </row>
    <row r="62" spans="1:79" x14ac:dyDescent="0.35">
      <c r="A62" s="15">
        <v>8077031</v>
      </c>
      <c r="B62" s="15" t="s">
        <v>352</v>
      </c>
      <c r="C62" s="115" t="s">
        <v>346</v>
      </c>
      <c r="D62" s="115">
        <v>55</v>
      </c>
      <c r="E62" s="115">
        <v>106.49444379483728</v>
      </c>
      <c r="F62" s="115">
        <v>14</v>
      </c>
      <c r="G62" s="15" t="s">
        <v>353</v>
      </c>
      <c r="H62" s="15">
        <v>58</v>
      </c>
      <c r="I62" s="15" t="s">
        <v>35</v>
      </c>
      <c r="J62" s="15" t="s">
        <v>42</v>
      </c>
      <c r="K62" s="15" t="s">
        <v>57</v>
      </c>
      <c r="L62" s="15" t="s">
        <v>84</v>
      </c>
      <c r="M62" s="15" t="s">
        <v>82</v>
      </c>
      <c r="N62" s="15" t="s">
        <v>108</v>
      </c>
      <c r="O62" s="15" t="s">
        <v>354</v>
      </c>
      <c r="P62" s="15" t="s">
        <v>235</v>
      </c>
      <c r="Q62" s="15" t="s">
        <v>235</v>
      </c>
      <c r="R62" s="15" t="s">
        <v>236</v>
      </c>
      <c r="S62" s="15" t="s">
        <v>237</v>
      </c>
      <c r="T62" s="15">
        <v>66</v>
      </c>
      <c r="U62" s="15">
        <v>0</v>
      </c>
      <c r="V62" s="15">
        <v>0</v>
      </c>
      <c r="W62" s="15">
        <v>16</v>
      </c>
      <c r="X62" s="15">
        <v>31</v>
      </c>
      <c r="Y62" s="15">
        <v>19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1</v>
      </c>
      <c r="AI62" s="15">
        <v>2</v>
      </c>
      <c r="AJ62" s="15">
        <v>9</v>
      </c>
      <c r="AK62" s="15">
        <v>4</v>
      </c>
      <c r="AL62" s="15">
        <v>14</v>
      </c>
      <c r="AM62" s="15">
        <v>9</v>
      </c>
      <c r="AN62" s="15">
        <v>8</v>
      </c>
      <c r="AO62" s="15">
        <v>10</v>
      </c>
      <c r="AP62" s="15">
        <v>9</v>
      </c>
      <c r="AQ62" s="15">
        <v>0</v>
      </c>
      <c r="AR62" s="15">
        <v>0</v>
      </c>
      <c r="AS62" s="15">
        <v>0</v>
      </c>
      <c r="AT62" s="44" t="s">
        <v>355</v>
      </c>
      <c r="AU62" s="44">
        <v>0.69696969696969702</v>
      </c>
      <c r="AV62" s="44">
        <v>0.98484848484848486</v>
      </c>
      <c r="AW62" s="44">
        <v>0</v>
      </c>
      <c r="AX62" s="44">
        <v>0</v>
      </c>
      <c r="AY62" s="44">
        <v>0</v>
      </c>
      <c r="AZ62" s="44">
        <v>0</v>
      </c>
      <c r="BA62" s="44">
        <v>0</v>
      </c>
      <c r="BB62" s="44">
        <v>1.5151515151515152E-2</v>
      </c>
      <c r="BC62" s="44">
        <v>0</v>
      </c>
      <c r="BD62" s="44">
        <v>0</v>
      </c>
      <c r="BE62" s="44">
        <v>0</v>
      </c>
      <c r="BF62" s="44">
        <v>0</v>
      </c>
      <c r="BG62" s="44">
        <v>0</v>
      </c>
      <c r="BH62" s="44">
        <v>0</v>
      </c>
      <c r="BI62" s="44">
        <v>0</v>
      </c>
      <c r="BJ62" s="44">
        <v>0</v>
      </c>
      <c r="BK62" s="44">
        <v>0</v>
      </c>
      <c r="BL62" s="44">
        <v>0</v>
      </c>
      <c r="BM62" s="44">
        <v>0</v>
      </c>
      <c r="BN62" s="44">
        <v>0</v>
      </c>
      <c r="BO62" s="44">
        <v>0</v>
      </c>
      <c r="BP62" s="44">
        <v>3.2085184401664198E-2</v>
      </c>
      <c r="BQ62" s="44">
        <v>8.1094422114096325E-4</v>
      </c>
      <c r="BR62" s="44">
        <v>0.12784711938509272</v>
      </c>
      <c r="BS62" s="44">
        <v>0.17541076087723009</v>
      </c>
      <c r="BT62" s="44">
        <v>8.5008109442211405E-2</v>
      </c>
      <c r="BU62" s="44">
        <v>0.13126718849164376</v>
      </c>
      <c r="BV62" s="44">
        <v>0.2623228263169029</v>
      </c>
      <c r="BW62" s="44">
        <v>7.0446371906071503E-2</v>
      </c>
      <c r="BX62" s="44">
        <v>0.11480149495804245</v>
      </c>
      <c r="BY62" s="44">
        <v>3.2896128622805158E-2</v>
      </c>
      <c r="BZ62" s="44">
        <v>0.38826598970453419</v>
      </c>
      <c r="CA62" s="44">
        <v>0.57883788167266059</v>
      </c>
    </row>
    <row r="63" spans="1:79" x14ac:dyDescent="0.35">
      <c r="A63" s="15">
        <v>8074012</v>
      </c>
      <c r="B63" s="15" t="s">
        <v>264</v>
      </c>
      <c r="C63" s="115" t="s">
        <v>346</v>
      </c>
      <c r="D63" s="115">
        <v>55</v>
      </c>
      <c r="E63" s="115">
        <v>105.4266054178316</v>
      </c>
      <c r="F63" s="115">
        <v>17</v>
      </c>
      <c r="G63" s="15" t="s">
        <v>356</v>
      </c>
      <c r="H63" s="15">
        <v>59</v>
      </c>
      <c r="I63" s="15" t="s">
        <v>35</v>
      </c>
      <c r="J63" s="15" t="s">
        <v>41</v>
      </c>
      <c r="K63" s="15" t="s">
        <v>54</v>
      </c>
      <c r="L63" s="15" t="s">
        <v>84</v>
      </c>
      <c r="M63" s="15" t="s">
        <v>357</v>
      </c>
      <c r="N63" s="15" t="s">
        <v>110</v>
      </c>
      <c r="O63" s="15" t="s">
        <v>265</v>
      </c>
      <c r="P63" s="15" t="s">
        <v>235</v>
      </c>
      <c r="Q63" s="15" t="s">
        <v>235</v>
      </c>
      <c r="R63" s="15" t="s">
        <v>236</v>
      </c>
      <c r="S63" s="15" t="s">
        <v>237</v>
      </c>
      <c r="T63" s="15">
        <v>816</v>
      </c>
      <c r="U63" s="15">
        <v>0</v>
      </c>
      <c r="V63" s="15">
        <v>0</v>
      </c>
      <c r="W63" s="15">
        <v>0</v>
      </c>
      <c r="X63" s="15">
        <v>466</v>
      </c>
      <c r="Y63" s="15">
        <v>350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159</v>
      </c>
      <c r="AM63" s="15">
        <v>152</v>
      </c>
      <c r="AN63" s="15">
        <v>155</v>
      </c>
      <c r="AO63" s="15">
        <v>163</v>
      </c>
      <c r="AP63" s="15">
        <v>187</v>
      </c>
      <c r="AQ63" s="15">
        <v>0</v>
      </c>
      <c r="AR63" s="15">
        <v>0</v>
      </c>
      <c r="AS63" s="15">
        <v>0</v>
      </c>
      <c r="AT63" s="44">
        <v>0.42333536957849727</v>
      </c>
      <c r="AU63" s="44">
        <v>0.20833333333333334</v>
      </c>
      <c r="AV63" s="44">
        <v>0.96813725490196079</v>
      </c>
      <c r="AW63" s="44">
        <v>2.4509803921568627E-3</v>
      </c>
      <c r="AX63" s="44">
        <v>1.2254901960784314E-3</v>
      </c>
      <c r="AY63" s="44">
        <v>9.8039215686274508E-3</v>
      </c>
      <c r="AZ63" s="44">
        <v>0</v>
      </c>
      <c r="BA63" s="44">
        <v>3.6764705882352941E-3</v>
      </c>
      <c r="BB63" s="44">
        <v>4.9019607843137254E-3</v>
      </c>
      <c r="BC63" s="44">
        <v>2.4509803921568627E-3</v>
      </c>
      <c r="BD63" s="44">
        <v>1.2254901960784314E-3</v>
      </c>
      <c r="BE63" s="44">
        <v>0</v>
      </c>
      <c r="BF63" s="44">
        <v>1.2254901960784314E-3</v>
      </c>
      <c r="BG63" s="44">
        <v>0</v>
      </c>
      <c r="BH63" s="44">
        <v>0</v>
      </c>
      <c r="BI63" s="44">
        <v>0</v>
      </c>
      <c r="BJ63" s="44">
        <v>0</v>
      </c>
      <c r="BK63" s="44">
        <v>0</v>
      </c>
      <c r="BL63" s="44">
        <v>1.2254901960784314E-3</v>
      </c>
      <c r="BM63" s="44">
        <v>0</v>
      </c>
      <c r="BN63" s="44">
        <v>3.6764705882352941E-3</v>
      </c>
      <c r="BO63" s="44">
        <v>0</v>
      </c>
      <c r="BP63" s="44">
        <v>3.2085184401664198E-2</v>
      </c>
      <c r="BQ63" s="44">
        <v>8.1094422114096325E-4</v>
      </c>
      <c r="BR63" s="44">
        <v>0.12784711938509272</v>
      </c>
      <c r="BS63" s="44">
        <v>0.17541076087723009</v>
      </c>
      <c r="BT63" s="44">
        <v>8.5008109442211405E-2</v>
      </c>
      <c r="BU63" s="44">
        <v>0.13126718849164376</v>
      </c>
      <c r="BV63" s="44">
        <v>0.2623228263169029</v>
      </c>
      <c r="BW63" s="44">
        <v>7.0446371906071503E-2</v>
      </c>
      <c r="BX63" s="44">
        <v>0.11480149495804245</v>
      </c>
      <c r="BY63" s="44">
        <v>3.2896128622805158E-2</v>
      </c>
      <c r="BZ63" s="44">
        <v>0.38826598970453419</v>
      </c>
      <c r="CA63" s="44">
        <v>0.57883788167266059</v>
      </c>
    </row>
    <row r="64" spans="1:79" x14ac:dyDescent="0.35">
      <c r="A64" s="15">
        <v>8074016</v>
      </c>
      <c r="B64" s="15" t="s">
        <v>266</v>
      </c>
      <c r="C64" s="115" t="s">
        <v>346</v>
      </c>
      <c r="D64" s="115">
        <v>55</v>
      </c>
      <c r="E64" s="115">
        <v>104.33729617209811</v>
      </c>
      <c r="F64" s="115">
        <v>19</v>
      </c>
      <c r="G64" s="15" t="s">
        <v>358</v>
      </c>
      <c r="H64" s="15">
        <v>60</v>
      </c>
      <c r="I64" s="15" t="s">
        <v>35</v>
      </c>
      <c r="J64" s="15" t="s">
        <v>41</v>
      </c>
      <c r="K64" s="15" t="s">
        <v>54</v>
      </c>
      <c r="L64" s="15" t="s">
        <v>84</v>
      </c>
      <c r="M64" s="15" t="s">
        <v>357</v>
      </c>
      <c r="N64" s="15" t="s">
        <v>108</v>
      </c>
      <c r="O64" s="15" t="s">
        <v>268</v>
      </c>
      <c r="P64" s="15" t="s">
        <v>235</v>
      </c>
      <c r="Q64" s="15" t="s">
        <v>235</v>
      </c>
      <c r="R64" s="15" t="s">
        <v>119</v>
      </c>
      <c r="S64" s="15">
        <v>0</v>
      </c>
      <c r="T64" s="15">
        <v>881</v>
      </c>
      <c r="U64" s="15">
        <v>0</v>
      </c>
      <c r="V64" s="15">
        <v>0</v>
      </c>
      <c r="W64" s="15">
        <v>0</v>
      </c>
      <c r="X64" s="15">
        <v>556</v>
      </c>
      <c r="Y64" s="15">
        <v>325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183</v>
      </c>
      <c r="AM64" s="15">
        <v>182</v>
      </c>
      <c r="AN64" s="15">
        <v>191</v>
      </c>
      <c r="AO64" s="15">
        <v>159</v>
      </c>
      <c r="AP64" s="15">
        <v>166</v>
      </c>
      <c r="AQ64" s="15">
        <v>0</v>
      </c>
      <c r="AR64" s="15">
        <v>0</v>
      </c>
      <c r="AS64" s="15">
        <v>0</v>
      </c>
      <c r="AT64" s="44">
        <v>0.31075027995520715</v>
      </c>
      <c r="AU64" s="44">
        <v>0.18501702610669693</v>
      </c>
      <c r="AV64" s="44">
        <v>0.86946651532349606</v>
      </c>
      <c r="AW64" s="44">
        <v>1.1350737797956867E-3</v>
      </c>
      <c r="AX64" s="44">
        <v>0</v>
      </c>
      <c r="AY64" s="44">
        <v>3.4052213393870601E-3</v>
      </c>
      <c r="AZ64" s="44">
        <v>0</v>
      </c>
      <c r="BA64" s="44">
        <v>3.4052213393870601E-3</v>
      </c>
      <c r="BB64" s="44">
        <v>3.4052213393870601E-3</v>
      </c>
      <c r="BC64" s="44">
        <v>4.5402951191827468E-3</v>
      </c>
      <c r="BD64" s="44">
        <v>1.1350737797956867E-2</v>
      </c>
      <c r="BE64" s="44">
        <v>1.1350737797956867E-3</v>
      </c>
      <c r="BF64" s="44">
        <v>1.1350737797956867E-3</v>
      </c>
      <c r="BG64" s="44">
        <v>0</v>
      </c>
      <c r="BH64" s="44">
        <v>0</v>
      </c>
      <c r="BI64" s="44">
        <v>0</v>
      </c>
      <c r="BJ64" s="44">
        <v>0</v>
      </c>
      <c r="BK64" s="44">
        <v>0</v>
      </c>
      <c r="BL64" s="44">
        <v>0</v>
      </c>
      <c r="BM64" s="44">
        <v>1.5891032917139614E-2</v>
      </c>
      <c r="BN64" s="44">
        <v>2.6106696935300794E-2</v>
      </c>
      <c r="BO64" s="44">
        <v>0</v>
      </c>
      <c r="BP64" s="44">
        <v>3.2085184401664198E-2</v>
      </c>
      <c r="BQ64" s="44">
        <v>8.1094422114096325E-4</v>
      </c>
      <c r="BR64" s="44">
        <v>0.12784711938509272</v>
      </c>
      <c r="BS64" s="44">
        <v>0.17541076087723009</v>
      </c>
      <c r="BT64" s="44">
        <v>8.5008109442211405E-2</v>
      </c>
      <c r="BU64" s="44">
        <v>0.13126718849164376</v>
      </c>
      <c r="BV64" s="44">
        <v>0.2623228263169029</v>
      </c>
      <c r="BW64" s="44">
        <v>7.0446371906071503E-2</v>
      </c>
      <c r="BX64" s="44">
        <v>0.11480149495804245</v>
      </c>
      <c r="BY64" s="44">
        <v>3.2896128622805158E-2</v>
      </c>
      <c r="BZ64" s="44">
        <v>0.38826598970453419</v>
      </c>
      <c r="CA64" s="44">
        <v>0.57883788167266059</v>
      </c>
    </row>
    <row r="65" spans="1:79" x14ac:dyDescent="0.35">
      <c r="A65" s="15">
        <v>8077030</v>
      </c>
      <c r="B65" s="15" t="s">
        <v>359</v>
      </c>
      <c r="C65" s="115" t="s">
        <v>346</v>
      </c>
      <c r="D65" s="115">
        <v>55</v>
      </c>
      <c r="E65" s="115">
        <v>102.10643722094808</v>
      </c>
      <c r="F65" s="115">
        <v>25</v>
      </c>
      <c r="G65" s="15" t="s">
        <v>360</v>
      </c>
      <c r="H65" s="15">
        <v>61</v>
      </c>
      <c r="I65" s="15" t="s">
        <v>35</v>
      </c>
      <c r="J65" s="15" t="s">
        <v>42</v>
      </c>
      <c r="K65" s="15" t="s">
        <v>52</v>
      </c>
      <c r="L65" s="15" t="s">
        <v>84</v>
      </c>
      <c r="M65" s="15" t="s">
        <v>82</v>
      </c>
      <c r="N65" s="15" t="s">
        <v>110</v>
      </c>
      <c r="O65" s="15" t="s">
        <v>299</v>
      </c>
      <c r="P65" s="15" t="s">
        <v>235</v>
      </c>
      <c r="Q65" s="15" t="s">
        <v>235</v>
      </c>
      <c r="R65" s="15" t="s">
        <v>120</v>
      </c>
      <c r="S65" s="15" t="s">
        <v>361</v>
      </c>
      <c r="T65" s="15">
        <v>170</v>
      </c>
      <c r="U65" s="15">
        <v>7</v>
      </c>
      <c r="V65" s="15">
        <v>19</v>
      </c>
      <c r="W65" s="15">
        <v>50</v>
      </c>
      <c r="X65" s="15">
        <v>37</v>
      </c>
      <c r="Y65" s="15">
        <v>25</v>
      </c>
      <c r="Z65" s="15">
        <v>32</v>
      </c>
      <c r="AA65" s="15">
        <v>0</v>
      </c>
      <c r="AB65" s="15">
        <v>0</v>
      </c>
      <c r="AC65" s="15">
        <v>0</v>
      </c>
      <c r="AD65" s="15">
        <v>0</v>
      </c>
      <c r="AE65" s="15">
        <v>7</v>
      </c>
      <c r="AF65" s="15">
        <v>10</v>
      </c>
      <c r="AG65" s="15">
        <v>9</v>
      </c>
      <c r="AH65" s="15">
        <v>10</v>
      </c>
      <c r="AI65" s="15">
        <v>12</v>
      </c>
      <c r="AJ65" s="15">
        <v>19</v>
      </c>
      <c r="AK65" s="15">
        <v>9</v>
      </c>
      <c r="AL65" s="15">
        <v>15</v>
      </c>
      <c r="AM65" s="15">
        <v>10</v>
      </c>
      <c r="AN65" s="15">
        <v>12</v>
      </c>
      <c r="AO65" s="15">
        <v>9</v>
      </c>
      <c r="AP65" s="15">
        <v>16</v>
      </c>
      <c r="AQ65" s="15">
        <v>8</v>
      </c>
      <c r="AR65" s="15">
        <v>15</v>
      </c>
      <c r="AS65" s="15">
        <v>9</v>
      </c>
      <c r="AT65" s="44">
        <v>0.4420289855072464</v>
      </c>
      <c r="AU65" s="44">
        <v>0.3</v>
      </c>
      <c r="AV65" s="44">
        <v>0.96470588235294119</v>
      </c>
      <c r="AW65" s="44">
        <v>5.8823529411764705E-3</v>
      </c>
      <c r="AX65" s="44">
        <v>0</v>
      </c>
      <c r="AY65" s="44">
        <v>0</v>
      </c>
      <c r="AZ65" s="44">
        <v>0</v>
      </c>
      <c r="BA65" s="44">
        <v>0</v>
      </c>
      <c r="BB65" s="44">
        <v>0</v>
      </c>
      <c r="BC65" s="44">
        <v>5.8823529411764705E-3</v>
      </c>
      <c r="BD65" s="44">
        <v>5.8823529411764705E-3</v>
      </c>
      <c r="BE65" s="44">
        <v>0</v>
      </c>
      <c r="BF65" s="44">
        <v>0</v>
      </c>
      <c r="BG65" s="44">
        <v>0</v>
      </c>
      <c r="BH65" s="44">
        <v>0</v>
      </c>
      <c r="BI65" s="44">
        <v>0</v>
      </c>
      <c r="BJ65" s="44">
        <v>5.8823529411764705E-3</v>
      </c>
      <c r="BK65" s="44">
        <v>0</v>
      </c>
      <c r="BL65" s="44">
        <v>5.8823529411764705E-3</v>
      </c>
      <c r="BM65" s="44">
        <v>5.8823529411764705E-3</v>
      </c>
      <c r="BN65" s="44">
        <v>2.3529411764705882E-2</v>
      </c>
      <c r="BO65" s="44">
        <v>0</v>
      </c>
      <c r="BP65" s="44">
        <v>3.2085184401664198E-2</v>
      </c>
      <c r="BQ65" s="44">
        <v>8.1094422114096325E-4</v>
      </c>
      <c r="BR65" s="44">
        <v>0.12784711938509272</v>
      </c>
      <c r="BS65" s="44">
        <v>0.17541076087723009</v>
      </c>
      <c r="BT65" s="44">
        <v>8.5008109442211405E-2</v>
      </c>
      <c r="BU65" s="44">
        <v>0.13126718849164376</v>
      </c>
      <c r="BV65" s="44">
        <v>0.2623228263169029</v>
      </c>
      <c r="BW65" s="44">
        <v>7.0446371906071503E-2</v>
      </c>
      <c r="BX65" s="44">
        <v>0.11480149495804245</v>
      </c>
      <c r="BY65" s="44">
        <v>3.2896128622805158E-2</v>
      </c>
      <c r="BZ65" s="44">
        <v>0.38826598970453419</v>
      </c>
      <c r="CA65" s="44">
        <v>0.57883788167266059</v>
      </c>
    </row>
    <row r="66" spans="1:79" x14ac:dyDescent="0.35">
      <c r="A66" s="15">
        <v>8073393</v>
      </c>
      <c r="B66" s="15" t="s">
        <v>362</v>
      </c>
      <c r="C66" s="115" t="s">
        <v>346</v>
      </c>
      <c r="D66" s="115">
        <v>55</v>
      </c>
      <c r="E66" s="115">
        <v>101.62126557470243</v>
      </c>
      <c r="F66" s="115">
        <v>28</v>
      </c>
      <c r="G66" s="15" t="s">
        <v>360</v>
      </c>
      <c r="H66" s="15">
        <v>62</v>
      </c>
      <c r="I66" s="15" t="s">
        <v>35</v>
      </c>
      <c r="J66" s="15" t="s">
        <v>40</v>
      </c>
      <c r="K66" s="15" t="s">
        <v>51</v>
      </c>
      <c r="L66" s="15" t="s">
        <v>100</v>
      </c>
      <c r="M66" s="15" t="s">
        <v>357</v>
      </c>
      <c r="N66" s="15" t="s">
        <v>108</v>
      </c>
      <c r="O66" s="15" t="s">
        <v>363</v>
      </c>
      <c r="P66" s="15" t="s">
        <v>235</v>
      </c>
      <c r="Q66" s="15" t="s">
        <v>235</v>
      </c>
      <c r="R66" s="15" t="s">
        <v>236</v>
      </c>
      <c r="S66" s="15" t="s">
        <v>237</v>
      </c>
      <c r="T66" s="15">
        <v>334</v>
      </c>
      <c r="U66" s="15">
        <v>95</v>
      </c>
      <c r="V66" s="15">
        <v>87</v>
      </c>
      <c r="W66" s="15">
        <v>152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11</v>
      </c>
      <c r="AD66" s="15">
        <v>38</v>
      </c>
      <c r="AE66" s="15">
        <v>46</v>
      </c>
      <c r="AF66" s="15">
        <v>39</v>
      </c>
      <c r="AG66" s="15">
        <v>48</v>
      </c>
      <c r="AH66" s="15">
        <v>32</v>
      </c>
      <c r="AI66" s="15">
        <v>42</v>
      </c>
      <c r="AJ66" s="15">
        <v>40</v>
      </c>
      <c r="AK66" s="15">
        <v>38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44">
        <v>0.41052631578947368</v>
      </c>
      <c r="AU66" s="44">
        <v>0.3652694610778443</v>
      </c>
      <c r="AV66" s="44">
        <v>0.89820359281437123</v>
      </c>
      <c r="AW66" s="44">
        <v>2.9940119760479044E-3</v>
      </c>
      <c r="AX66" s="44">
        <v>0</v>
      </c>
      <c r="AY66" s="44">
        <v>2.9940119760479044E-3</v>
      </c>
      <c r="AZ66" s="44">
        <v>5.9880239520958087E-3</v>
      </c>
      <c r="BA66" s="44">
        <v>5.9880239520958087E-3</v>
      </c>
      <c r="BB66" s="44">
        <v>5.9880239520958087E-3</v>
      </c>
      <c r="BC66" s="44">
        <v>1.4970059880239521E-2</v>
      </c>
      <c r="BD66" s="44">
        <v>0</v>
      </c>
      <c r="BE66" s="44">
        <v>0</v>
      </c>
      <c r="BF66" s="44">
        <v>4.1916167664670656E-2</v>
      </c>
      <c r="BG66" s="44">
        <v>8.9820359281437123E-3</v>
      </c>
      <c r="BH66" s="44">
        <v>5.9880239520958087E-3</v>
      </c>
      <c r="BI66" s="44">
        <v>0</v>
      </c>
      <c r="BJ66" s="44">
        <v>0</v>
      </c>
      <c r="BK66" s="44">
        <v>0</v>
      </c>
      <c r="BL66" s="44">
        <v>0</v>
      </c>
      <c r="BM66" s="44">
        <v>5.9880239520958087E-3</v>
      </c>
      <c r="BN66" s="44">
        <v>3.2934131736526949E-2</v>
      </c>
      <c r="BO66" s="44">
        <v>0</v>
      </c>
      <c r="BP66" s="44">
        <v>3.2085184401664198E-2</v>
      </c>
      <c r="BQ66" s="44">
        <v>8.1094422114096325E-4</v>
      </c>
      <c r="BR66" s="44">
        <v>0.12784711938509272</v>
      </c>
      <c r="BS66" s="44">
        <v>0.17541076087723009</v>
      </c>
      <c r="BT66" s="44">
        <v>8.5008109442211405E-2</v>
      </c>
      <c r="BU66" s="44">
        <v>0.13126718849164376</v>
      </c>
      <c r="BV66" s="44">
        <v>0.2623228263169029</v>
      </c>
      <c r="BW66" s="44">
        <v>7.0446371906071503E-2</v>
      </c>
      <c r="BX66" s="44">
        <v>0.11480149495804245</v>
      </c>
      <c r="BY66" s="44">
        <v>3.2896128622805158E-2</v>
      </c>
      <c r="BZ66" s="44">
        <v>0.38826598970453419</v>
      </c>
      <c r="CA66" s="44">
        <v>0.57883788167266059</v>
      </c>
    </row>
    <row r="67" spans="1:79" x14ac:dyDescent="0.35">
      <c r="A67" s="15">
        <v>8072207</v>
      </c>
      <c r="B67" s="15" t="s">
        <v>364</v>
      </c>
      <c r="C67" s="115" t="s">
        <v>346</v>
      </c>
      <c r="D67" s="115">
        <v>55</v>
      </c>
      <c r="E67" s="115">
        <v>100.85580824194325</v>
      </c>
      <c r="F67" s="115">
        <v>32</v>
      </c>
      <c r="G67" s="15" t="s">
        <v>365</v>
      </c>
      <c r="H67" s="15">
        <v>63</v>
      </c>
      <c r="I67" s="15" t="s">
        <v>35</v>
      </c>
      <c r="J67" s="15" t="s">
        <v>40</v>
      </c>
      <c r="K67" s="15" t="s">
        <v>51</v>
      </c>
      <c r="L67" s="15" t="s">
        <v>84</v>
      </c>
      <c r="M67" s="15" t="s">
        <v>82</v>
      </c>
      <c r="N67" s="15" t="s">
        <v>108</v>
      </c>
      <c r="O67" s="15" t="s">
        <v>366</v>
      </c>
      <c r="P67" s="15" t="s">
        <v>235</v>
      </c>
      <c r="Q67" s="15" t="s">
        <v>235</v>
      </c>
      <c r="R67" s="15" t="s">
        <v>119</v>
      </c>
      <c r="S67" s="15" t="s">
        <v>367</v>
      </c>
      <c r="T67" s="15">
        <v>307</v>
      </c>
      <c r="U67" s="15">
        <v>92</v>
      </c>
      <c r="V67" s="15">
        <v>55</v>
      </c>
      <c r="W67" s="15">
        <v>160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18</v>
      </c>
      <c r="AD67" s="15">
        <v>34</v>
      </c>
      <c r="AE67" s="15">
        <v>40</v>
      </c>
      <c r="AF67" s="15">
        <v>31</v>
      </c>
      <c r="AG67" s="15">
        <v>24</v>
      </c>
      <c r="AH67" s="15">
        <v>38</v>
      </c>
      <c r="AI67" s="15">
        <v>44</v>
      </c>
      <c r="AJ67" s="15">
        <v>37</v>
      </c>
      <c r="AK67" s="15">
        <v>41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44">
        <v>0.37795275590551181</v>
      </c>
      <c r="AU67" s="44">
        <v>0.42345276872964172</v>
      </c>
      <c r="AV67" s="44">
        <v>0.93811074918566772</v>
      </c>
      <c r="AW67" s="44">
        <v>3.2573289902280132E-3</v>
      </c>
      <c r="AX67" s="44">
        <v>2.2801302931596091E-2</v>
      </c>
      <c r="AY67" s="44">
        <v>3.2573289902280132E-3</v>
      </c>
      <c r="AZ67" s="44">
        <v>0</v>
      </c>
      <c r="BA67" s="44">
        <v>0</v>
      </c>
      <c r="BB67" s="44">
        <v>0</v>
      </c>
      <c r="BC67" s="44">
        <v>9.7719869706840382E-3</v>
      </c>
      <c r="BD67" s="44">
        <v>9.7719869706840382E-3</v>
      </c>
      <c r="BE67" s="44">
        <v>0</v>
      </c>
      <c r="BF67" s="44">
        <v>0</v>
      </c>
      <c r="BG67" s="44">
        <v>0</v>
      </c>
      <c r="BH67" s="44">
        <v>0</v>
      </c>
      <c r="BI67" s="44">
        <v>0</v>
      </c>
      <c r="BJ67" s="44">
        <v>0</v>
      </c>
      <c r="BK67" s="44">
        <v>0</v>
      </c>
      <c r="BL67" s="44">
        <v>0</v>
      </c>
      <c r="BM67" s="44">
        <v>3.2573289902280132E-3</v>
      </c>
      <c r="BN67" s="44">
        <v>1.9543973941368076E-2</v>
      </c>
      <c r="BO67" s="44">
        <v>0</v>
      </c>
      <c r="BP67" s="44">
        <v>3.2085184401664198E-2</v>
      </c>
      <c r="BQ67" s="44">
        <v>8.1094422114096325E-4</v>
      </c>
      <c r="BR67" s="44">
        <v>0.12784711938509272</v>
      </c>
      <c r="BS67" s="44">
        <v>0.17541076087723009</v>
      </c>
      <c r="BT67" s="44">
        <v>8.5008109442211405E-2</v>
      </c>
      <c r="BU67" s="44">
        <v>0.13126718849164376</v>
      </c>
      <c r="BV67" s="44">
        <v>0.2623228263169029</v>
      </c>
      <c r="BW67" s="44">
        <v>7.0446371906071503E-2</v>
      </c>
      <c r="BX67" s="44">
        <v>0.11480149495804245</v>
      </c>
      <c r="BY67" s="44">
        <v>3.2896128622805158E-2</v>
      </c>
      <c r="BZ67" s="44">
        <v>0.38826598970453419</v>
      </c>
      <c r="CA67" s="44">
        <v>0.57883788167266059</v>
      </c>
    </row>
    <row r="68" spans="1:79" x14ac:dyDescent="0.35">
      <c r="A68" s="15">
        <v>8072207</v>
      </c>
      <c r="B68" s="15" t="s">
        <v>364</v>
      </c>
      <c r="C68" s="115" t="s">
        <v>346</v>
      </c>
      <c r="D68" s="115">
        <v>55</v>
      </c>
      <c r="E68" s="115">
        <v>96.955560489346468</v>
      </c>
      <c r="F68" s="115">
        <v>45</v>
      </c>
      <c r="G68" s="15" t="s">
        <v>368</v>
      </c>
      <c r="H68" s="15">
        <v>64</v>
      </c>
      <c r="I68" s="15" t="s">
        <v>35</v>
      </c>
      <c r="J68" s="15" t="s">
        <v>40</v>
      </c>
      <c r="K68" s="15" t="s">
        <v>58</v>
      </c>
      <c r="L68" s="15" t="s">
        <v>84</v>
      </c>
      <c r="M68" s="15" t="s">
        <v>82</v>
      </c>
      <c r="N68" s="15" t="s">
        <v>108</v>
      </c>
      <c r="O68" s="15" t="s">
        <v>366</v>
      </c>
      <c r="P68" s="15" t="s">
        <v>235</v>
      </c>
      <c r="Q68" s="15" t="s">
        <v>235</v>
      </c>
      <c r="R68" s="15" t="s">
        <v>119</v>
      </c>
      <c r="S68" s="15" t="s">
        <v>367</v>
      </c>
      <c r="T68" s="15">
        <v>314</v>
      </c>
      <c r="U68" s="15">
        <v>77</v>
      </c>
      <c r="V68" s="15">
        <v>83</v>
      </c>
      <c r="W68" s="15">
        <v>154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11</v>
      </c>
      <c r="AD68" s="15">
        <v>28</v>
      </c>
      <c r="AE68" s="15">
        <v>38</v>
      </c>
      <c r="AF68" s="15">
        <v>44</v>
      </c>
      <c r="AG68" s="15">
        <v>39</v>
      </c>
      <c r="AH68" s="15">
        <v>39</v>
      </c>
      <c r="AI68" s="15">
        <v>40</v>
      </c>
      <c r="AJ68" s="15">
        <v>41</v>
      </c>
      <c r="AK68" s="15">
        <v>34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44">
        <v>0.3927272727272727</v>
      </c>
      <c r="AU68" s="44">
        <v>0.28662420382165604</v>
      </c>
      <c r="AV68" s="44">
        <v>0.98089171974522293</v>
      </c>
      <c r="AW68" s="44">
        <v>3.1847133757961785E-3</v>
      </c>
      <c r="AX68" s="44">
        <v>3.1847133757961785E-3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6.369426751592357E-3</v>
      </c>
      <c r="BE68" s="44">
        <v>0</v>
      </c>
      <c r="BF68" s="44">
        <v>0</v>
      </c>
      <c r="BG68" s="44">
        <v>0</v>
      </c>
      <c r="BH68" s="44">
        <v>0</v>
      </c>
      <c r="BI68" s="44">
        <v>0</v>
      </c>
      <c r="BJ68" s="44">
        <v>0</v>
      </c>
      <c r="BK68" s="44">
        <v>0</v>
      </c>
      <c r="BL68" s="44">
        <v>0</v>
      </c>
      <c r="BM68" s="44">
        <v>0</v>
      </c>
      <c r="BN68" s="44">
        <v>6.369426751592357E-3</v>
      </c>
      <c r="BO68" s="44">
        <v>0</v>
      </c>
      <c r="BP68" s="44">
        <v>3.2085184401664198E-2</v>
      </c>
      <c r="BQ68" s="44">
        <v>8.1094422114096325E-4</v>
      </c>
      <c r="BR68" s="44">
        <v>0.12784711938509272</v>
      </c>
      <c r="BS68" s="44">
        <v>0.17541076087723009</v>
      </c>
      <c r="BT68" s="44">
        <v>8.5008109442211405E-2</v>
      </c>
      <c r="BU68" s="44">
        <v>0.13126718849164376</v>
      </c>
      <c r="BV68" s="44">
        <v>0.2623228263169029</v>
      </c>
      <c r="BW68" s="44">
        <v>7.0446371906071503E-2</v>
      </c>
      <c r="BX68" s="44">
        <v>0.11480149495804245</v>
      </c>
      <c r="BY68" s="44">
        <v>3.2896128622805158E-2</v>
      </c>
      <c r="BZ68" s="44">
        <v>0.38826598970453419</v>
      </c>
      <c r="CA68" s="44">
        <v>0.57883788167266059</v>
      </c>
    </row>
    <row r="69" spans="1:79" x14ac:dyDescent="0.35">
      <c r="A69" s="15">
        <v>8073395</v>
      </c>
      <c r="B69" s="15" t="s">
        <v>369</v>
      </c>
      <c r="C69" s="115" t="s">
        <v>346</v>
      </c>
      <c r="D69" s="115">
        <v>55</v>
      </c>
      <c r="E69" s="115">
        <v>96.11828940991677</v>
      </c>
      <c r="F69" s="115">
        <v>48</v>
      </c>
      <c r="G69" s="15" t="s">
        <v>368</v>
      </c>
      <c r="H69" s="15">
        <v>65</v>
      </c>
      <c r="I69" s="15" t="s">
        <v>35</v>
      </c>
      <c r="J69" s="15" t="s">
        <v>40</v>
      </c>
      <c r="K69" s="15" t="s">
        <v>51</v>
      </c>
      <c r="L69" s="15" t="s">
        <v>100</v>
      </c>
      <c r="M69" s="15" t="s">
        <v>82</v>
      </c>
      <c r="N69" s="15" t="s">
        <v>108</v>
      </c>
      <c r="O69" s="15" t="s">
        <v>370</v>
      </c>
      <c r="P69" s="15" t="s">
        <v>235</v>
      </c>
      <c r="Q69" s="15" t="s">
        <v>235</v>
      </c>
      <c r="R69" s="15" t="s">
        <v>120</v>
      </c>
      <c r="S69" s="15">
        <v>0</v>
      </c>
      <c r="T69" s="15">
        <v>405</v>
      </c>
      <c r="U69" s="15">
        <v>93</v>
      </c>
      <c r="V69" s="15">
        <v>95</v>
      </c>
      <c r="W69" s="15">
        <v>217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10</v>
      </c>
      <c r="AD69" s="15">
        <v>36</v>
      </c>
      <c r="AE69" s="15">
        <v>47</v>
      </c>
      <c r="AF69" s="15">
        <v>50</v>
      </c>
      <c r="AG69" s="15">
        <v>45</v>
      </c>
      <c r="AH69" s="15">
        <v>51</v>
      </c>
      <c r="AI69" s="15">
        <v>59</v>
      </c>
      <c r="AJ69" s="15">
        <v>53</v>
      </c>
      <c r="AK69" s="15">
        <v>54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44">
        <v>0.28099173553719009</v>
      </c>
      <c r="AU69" s="44">
        <v>0.25185185185185183</v>
      </c>
      <c r="AV69" s="44">
        <v>0.95308641975308639</v>
      </c>
      <c r="AW69" s="44">
        <v>1.4814814814814815E-2</v>
      </c>
      <c r="AX69" s="44">
        <v>0</v>
      </c>
      <c r="AY69" s="44">
        <v>9.876543209876543E-3</v>
      </c>
      <c r="AZ69" s="44">
        <v>0</v>
      </c>
      <c r="BA69" s="44">
        <v>0</v>
      </c>
      <c r="BB69" s="44">
        <v>4.9382716049382715E-3</v>
      </c>
      <c r="BC69" s="44">
        <v>2.4691358024691358E-3</v>
      </c>
      <c r="BD69" s="44">
        <v>1.4814814814814815E-2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9.876543209876543E-3</v>
      </c>
      <c r="BO69" s="44">
        <v>0</v>
      </c>
      <c r="BP69" s="44">
        <v>3.2085184401664198E-2</v>
      </c>
      <c r="BQ69" s="44">
        <v>8.1094422114096325E-4</v>
      </c>
      <c r="BR69" s="44">
        <v>0.12784711938509272</v>
      </c>
      <c r="BS69" s="44">
        <v>0.17541076087723009</v>
      </c>
      <c r="BT69" s="44">
        <v>8.5008109442211405E-2</v>
      </c>
      <c r="BU69" s="44">
        <v>0.13126718849164376</v>
      </c>
      <c r="BV69" s="44">
        <v>0.2623228263169029</v>
      </c>
      <c r="BW69" s="44">
        <v>7.0446371906071503E-2</v>
      </c>
      <c r="BX69" s="44">
        <v>0.11480149495804245</v>
      </c>
      <c r="BY69" s="44">
        <v>3.2896128622805158E-2</v>
      </c>
      <c r="BZ69" s="44">
        <v>0.38826598970453419</v>
      </c>
      <c r="CA69" s="44">
        <v>0.57883788167266059</v>
      </c>
    </row>
    <row r="70" spans="1:79" x14ac:dyDescent="0.35">
      <c r="A70" s="15">
        <v>8072166</v>
      </c>
      <c r="B70" s="15" t="s">
        <v>371</v>
      </c>
      <c r="C70" s="115" t="s">
        <v>346</v>
      </c>
      <c r="D70" s="115">
        <v>55</v>
      </c>
      <c r="E70" s="115">
        <v>92.252789845734725</v>
      </c>
      <c r="F70" s="115">
        <v>59</v>
      </c>
      <c r="G70" s="15" t="s">
        <v>372</v>
      </c>
      <c r="H70" s="15">
        <v>66</v>
      </c>
      <c r="I70" s="15" t="s">
        <v>35</v>
      </c>
      <c r="J70" s="15" t="s">
        <v>40</v>
      </c>
      <c r="K70" s="15" t="s">
        <v>51</v>
      </c>
      <c r="L70" s="15" t="s">
        <v>84</v>
      </c>
      <c r="M70" s="15" t="s">
        <v>82</v>
      </c>
      <c r="N70" s="15" t="s">
        <v>108</v>
      </c>
      <c r="O70" s="15" t="s">
        <v>283</v>
      </c>
      <c r="P70" s="15" t="s">
        <v>235</v>
      </c>
      <c r="Q70" s="15" t="s">
        <v>235</v>
      </c>
      <c r="R70" s="15" t="s">
        <v>120</v>
      </c>
      <c r="S70" s="15">
        <v>0</v>
      </c>
      <c r="T70" s="15">
        <v>238</v>
      </c>
      <c r="U70" s="15">
        <v>56</v>
      </c>
      <c r="V70" s="15">
        <v>60</v>
      </c>
      <c r="W70" s="15">
        <v>122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4</v>
      </c>
      <c r="AD70" s="15">
        <v>22</v>
      </c>
      <c r="AE70" s="15">
        <v>30</v>
      </c>
      <c r="AF70" s="15">
        <v>30</v>
      </c>
      <c r="AG70" s="15">
        <v>30</v>
      </c>
      <c r="AH70" s="15">
        <v>31</v>
      </c>
      <c r="AI70" s="15">
        <v>31</v>
      </c>
      <c r="AJ70" s="15">
        <v>29</v>
      </c>
      <c r="AK70" s="15">
        <v>31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44">
        <v>9.9526066350710901E-2</v>
      </c>
      <c r="AU70" s="44">
        <v>7.5630252100840331E-2</v>
      </c>
      <c r="AV70" s="44">
        <v>0.90756302521008403</v>
      </c>
      <c r="AW70" s="44">
        <v>0</v>
      </c>
      <c r="AX70" s="44">
        <v>0</v>
      </c>
      <c r="AY70" s="44">
        <v>4.2016806722689074E-3</v>
      </c>
      <c r="AZ70" s="44">
        <v>0</v>
      </c>
      <c r="BA70" s="44">
        <v>0</v>
      </c>
      <c r="BB70" s="44">
        <v>0</v>
      </c>
      <c r="BC70" s="44">
        <v>4.2016806722689074E-3</v>
      </c>
      <c r="BD70" s="44">
        <v>2.100840336134454E-2</v>
      </c>
      <c r="BE70" s="44">
        <v>1.2605042016806723E-2</v>
      </c>
      <c r="BF70" s="44">
        <v>3.7815126050420166E-2</v>
      </c>
      <c r="BG70" s="44">
        <v>0</v>
      </c>
      <c r="BH70" s="44">
        <v>0</v>
      </c>
      <c r="BI70" s="44">
        <v>0</v>
      </c>
      <c r="BJ70" s="44">
        <v>4.2016806722689074E-3</v>
      </c>
      <c r="BK70" s="44">
        <v>0</v>
      </c>
      <c r="BL70" s="44">
        <v>0</v>
      </c>
      <c r="BM70" s="44">
        <v>8.4033613445378148E-3</v>
      </c>
      <c r="BN70" s="44">
        <v>5.8823529411764705E-2</v>
      </c>
      <c r="BO70" s="44">
        <v>0</v>
      </c>
      <c r="BP70" s="44">
        <v>3.2085184401664198E-2</v>
      </c>
      <c r="BQ70" s="44">
        <v>8.1094422114096325E-4</v>
      </c>
      <c r="BR70" s="44">
        <v>0.12784711938509272</v>
      </c>
      <c r="BS70" s="44">
        <v>0.17541076087723009</v>
      </c>
      <c r="BT70" s="44">
        <v>8.5008109442211405E-2</v>
      </c>
      <c r="BU70" s="44">
        <v>0.13126718849164376</v>
      </c>
      <c r="BV70" s="44">
        <v>0.2623228263169029</v>
      </c>
      <c r="BW70" s="44">
        <v>7.0446371906071503E-2</v>
      </c>
      <c r="BX70" s="44">
        <v>0.11480149495804245</v>
      </c>
      <c r="BY70" s="44">
        <v>3.2896128622805158E-2</v>
      </c>
      <c r="BZ70" s="44">
        <v>0.38826598970453419</v>
      </c>
      <c r="CA70" s="44">
        <v>0.57883788167266059</v>
      </c>
    </row>
    <row r="71" spans="1:79" x14ac:dyDescent="0.35">
      <c r="A71" s="15">
        <v>8073309</v>
      </c>
      <c r="B71" s="15" t="s">
        <v>373</v>
      </c>
      <c r="C71" s="115" t="s">
        <v>346</v>
      </c>
      <c r="D71" s="115">
        <v>55</v>
      </c>
      <c r="E71" s="115">
        <v>89.522260937701688</v>
      </c>
      <c r="F71" s="115">
        <v>65</v>
      </c>
      <c r="G71" s="15" t="s">
        <v>374</v>
      </c>
      <c r="H71" s="15">
        <v>67</v>
      </c>
      <c r="I71" s="15" t="s">
        <v>35</v>
      </c>
      <c r="J71" s="15" t="s">
        <v>40</v>
      </c>
      <c r="K71" s="15" t="s">
        <v>51</v>
      </c>
      <c r="L71" s="15" t="s">
        <v>100</v>
      </c>
      <c r="M71" s="15" t="s">
        <v>82</v>
      </c>
      <c r="N71" s="15" t="s">
        <v>108</v>
      </c>
      <c r="O71" s="15" t="s">
        <v>375</v>
      </c>
      <c r="P71" s="15" t="s">
        <v>235</v>
      </c>
      <c r="Q71" s="15" t="s">
        <v>235</v>
      </c>
      <c r="R71" s="15" t="s">
        <v>236</v>
      </c>
      <c r="S71" s="15" t="s">
        <v>237</v>
      </c>
      <c r="T71" s="15">
        <v>233</v>
      </c>
      <c r="U71" s="15">
        <v>57</v>
      </c>
      <c r="V71" s="15">
        <v>52</v>
      </c>
      <c r="W71" s="15">
        <v>124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6</v>
      </c>
      <c r="AD71" s="15">
        <v>23</v>
      </c>
      <c r="AE71" s="15">
        <v>28</v>
      </c>
      <c r="AF71" s="15">
        <v>28</v>
      </c>
      <c r="AG71" s="15">
        <v>24</v>
      </c>
      <c r="AH71" s="15">
        <v>31</v>
      </c>
      <c r="AI71" s="15">
        <v>32</v>
      </c>
      <c r="AJ71" s="15">
        <v>31</v>
      </c>
      <c r="AK71" s="15">
        <v>30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44">
        <v>6.3414634146341464E-2</v>
      </c>
      <c r="AU71" s="44">
        <v>4.2918454935622317E-2</v>
      </c>
      <c r="AV71" s="44">
        <v>0.93133047210300424</v>
      </c>
      <c r="AW71" s="44">
        <v>4.2918454935622317E-3</v>
      </c>
      <c r="AX71" s="44">
        <v>0</v>
      </c>
      <c r="AY71" s="44">
        <v>0</v>
      </c>
      <c r="AZ71" s="44">
        <v>0</v>
      </c>
      <c r="BA71" s="44">
        <v>1.2875536480686695E-2</v>
      </c>
      <c r="BB71" s="44">
        <v>0</v>
      </c>
      <c r="BC71" s="44">
        <v>3.0042918454935622E-2</v>
      </c>
      <c r="BD71" s="44">
        <v>2.1459227467811159E-2</v>
      </c>
      <c r="BE71" s="44">
        <v>0</v>
      </c>
      <c r="BF71" s="44">
        <v>0</v>
      </c>
      <c r="BG71" s="44">
        <v>0</v>
      </c>
      <c r="BH71" s="44">
        <v>0</v>
      </c>
      <c r="BI71" s="44">
        <v>0</v>
      </c>
      <c r="BJ71" s="44">
        <v>0</v>
      </c>
      <c r="BK71" s="44">
        <v>0</v>
      </c>
      <c r="BL71" s="44">
        <v>0</v>
      </c>
      <c r="BM71" s="44">
        <v>0</v>
      </c>
      <c r="BN71" s="44">
        <v>0</v>
      </c>
      <c r="BO71" s="44">
        <v>0</v>
      </c>
      <c r="BP71" s="44">
        <v>3.2085184401664198E-2</v>
      </c>
      <c r="BQ71" s="44">
        <v>8.1094422114096325E-4</v>
      </c>
      <c r="BR71" s="44">
        <v>0.12784711938509272</v>
      </c>
      <c r="BS71" s="44">
        <v>0.17541076087723009</v>
      </c>
      <c r="BT71" s="44">
        <v>8.5008109442211405E-2</v>
      </c>
      <c r="BU71" s="44">
        <v>0.13126718849164376</v>
      </c>
      <c r="BV71" s="44">
        <v>0.2623228263169029</v>
      </c>
      <c r="BW71" s="44">
        <v>7.0446371906071503E-2</v>
      </c>
      <c r="BX71" s="44">
        <v>0.11480149495804245</v>
      </c>
      <c r="BY71" s="44">
        <v>3.2896128622805158E-2</v>
      </c>
      <c r="BZ71" s="44">
        <v>0.38826598970453419</v>
      </c>
      <c r="CA71" s="44">
        <v>0.57883788167266059</v>
      </c>
    </row>
    <row r="72" spans="1:79" x14ac:dyDescent="0.35">
      <c r="A72" s="15">
        <v>8073397</v>
      </c>
      <c r="B72" s="15" t="s">
        <v>376</v>
      </c>
      <c r="C72" s="115" t="s">
        <v>346</v>
      </c>
      <c r="D72" s="115">
        <v>55</v>
      </c>
      <c r="E72" s="115">
        <v>89.378748555994491</v>
      </c>
      <c r="F72" s="115">
        <v>66</v>
      </c>
      <c r="G72" s="15" t="s">
        <v>377</v>
      </c>
      <c r="H72" s="15">
        <v>68</v>
      </c>
      <c r="I72" s="15" t="s">
        <v>35</v>
      </c>
      <c r="J72" s="15" t="s">
        <v>40</v>
      </c>
      <c r="K72" s="15" t="s">
        <v>58</v>
      </c>
      <c r="L72" s="15" t="s">
        <v>84</v>
      </c>
      <c r="M72" s="15" t="s">
        <v>82</v>
      </c>
      <c r="N72" s="15" t="s">
        <v>110</v>
      </c>
      <c r="O72" s="15" t="s">
        <v>378</v>
      </c>
      <c r="P72" s="15" t="s">
        <v>235</v>
      </c>
      <c r="Q72" s="15" t="s">
        <v>235</v>
      </c>
      <c r="R72" s="15" t="s">
        <v>236</v>
      </c>
      <c r="S72" s="15" t="s">
        <v>237</v>
      </c>
      <c r="T72" s="15">
        <v>221</v>
      </c>
      <c r="U72" s="15">
        <v>55</v>
      </c>
      <c r="V72" s="15">
        <v>48</v>
      </c>
      <c r="W72" s="15">
        <v>118</v>
      </c>
      <c r="X72" s="15">
        <v>0</v>
      </c>
      <c r="Y72" s="15">
        <v>0</v>
      </c>
      <c r="Z72" s="15">
        <v>0</v>
      </c>
      <c r="AA72" s="15">
        <v>7</v>
      </c>
      <c r="AB72" s="15">
        <v>6</v>
      </c>
      <c r="AC72" s="15">
        <v>7</v>
      </c>
      <c r="AD72" s="15">
        <v>20</v>
      </c>
      <c r="AE72" s="15">
        <v>15</v>
      </c>
      <c r="AF72" s="15">
        <v>23</v>
      </c>
      <c r="AG72" s="15">
        <v>25</v>
      </c>
      <c r="AH72" s="15">
        <v>28</v>
      </c>
      <c r="AI72" s="15">
        <v>28</v>
      </c>
      <c r="AJ72" s="15">
        <v>34</v>
      </c>
      <c r="AK72" s="15">
        <v>28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44" t="s">
        <v>355</v>
      </c>
      <c r="AU72" s="44">
        <v>0.33031674208144796</v>
      </c>
      <c r="AV72" s="44">
        <v>0.9773755656108597</v>
      </c>
      <c r="AW72" s="44">
        <v>0</v>
      </c>
      <c r="AX72" s="44">
        <v>0</v>
      </c>
      <c r="AY72" s="44">
        <v>0</v>
      </c>
      <c r="AZ72" s="44">
        <v>0</v>
      </c>
      <c r="BA72" s="44">
        <v>4.5248868778280547E-3</v>
      </c>
      <c r="BB72" s="44">
        <v>9.0497737556561094E-3</v>
      </c>
      <c r="BC72" s="44">
        <v>0</v>
      </c>
      <c r="BD72" s="44">
        <v>9.0497737556561094E-3</v>
      </c>
      <c r="BE72" s="44">
        <v>0</v>
      </c>
      <c r="BF72" s="44">
        <v>0</v>
      </c>
      <c r="BG72" s="44">
        <v>0</v>
      </c>
      <c r="BH72" s="44">
        <v>0</v>
      </c>
      <c r="BI72" s="44">
        <v>0</v>
      </c>
      <c r="BJ72" s="44">
        <v>0</v>
      </c>
      <c r="BK72" s="44">
        <v>0</v>
      </c>
      <c r="BL72" s="44">
        <v>0</v>
      </c>
      <c r="BM72" s="44">
        <v>0</v>
      </c>
      <c r="BN72" s="44">
        <v>4.5248868778280547E-3</v>
      </c>
      <c r="BO72" s="44">
        <v>0</v>
      </c>
      <c r="BP72" s="44">
        <v>3.2085184401664198E-2</v>
      </c>
      <c r="BQ72" s="44">
        <v>8.1094422114096325E-4</v>
      </c>
      <c r="BR72" s="44">
        <v>0.12784711938509272</v>
      </c>
      <c r="BS72" s="44">
        <v>0.17541076087723009</v>
      </c>
      <c r="BT72" s="44">
        <v>8.5008109442211405E-2</v>
      </c>
      <c r="BU72" s="44">
        <v>0.13126718849164376</v>
      </c>
      <c r="BV72" s="44">
        <v>0.2623228263169029</v>
      </c>
      <c r="BW72" s="44">
        <v>7.0446371906071503E-2</v>
      </c>
      <c r="BX72" s="44">
        <v>0.11480149495804245</v>
      </c>
      <c r="BY72" s="44">
        <v>3.2896128622805158E-2</v>
      </c>
      <c r="BZ72" s="44">
        <v>0.38826598970453419</v>
      </c>
      <c r="CA72" s="44">
        <v>0.57883788167266059</v>
      </c>
    </row>
    <row r="73" spans="1:79" x14ac:dyDescent="0.35">
      <c r="A73" s="15">
        <v>8073307</v>
      </c>
      <c r="B73" s="15" t="s">
        <v>379</v>
      </c>
      <c r="C73" s="115" t="s">
        <v>346</v>
      </c>
      <c r="D73" s="115">
        <v>55</v>
      </c>
      <c r="E73" s="115">
        <v>88.886541188142459</v>
      </c>
      <c r="F73" s="115">
        <v>67</v>
      </c>
      <c r="G73" s="15" t="s">
        <v>380</v>
      </c>
      <c r="H73" s="15">
        <v>69</v>
      </c>
      <c r="I73" s="15" t="s">
        <v>35</v>
      </c>
      <c r="J73" s="15" t="s">
        <v>40</v>
      </c>
      <c r="K73" s="15" t="s">
        <v>51</v>
      </c>
      <c r="L73" s="15" t="s">
        <v>100</v>
      </c>
      <c r="M73" s="15" t="s">
        <v>82</v>
      </c>
      <c r="N73" s="15" t="s">
        <v>110</v>
      </c>
      <c r="O73" s="15" t="s">
        <v>341</v>
      </c>
      <c r="P73" s="15" t="s">
        <v>235</v>
      </c>
      <c r="Q73" s="15" t="s">
        <v>235</v>
      </c>
      <c r="R73" s="15" t="s">
        <v>236</v>
      </c>
      <c r="S73" s="15" t="s">
        <v>237</v>
      </c>
      <c r="T73" s="15">
        <v>192</v>
      </c>
      <c r="U73" s="15">
        <v>41</v>
      </c>
      <c r="V73" s="15">
        <v>50</v>
      </c>
      <c r="W73" s="15">
        <v>101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7</v>
      </c>
      <c r="AD73" s="15">
        <v>12</v>
      </c>
      <c r="AE73" s="15">
        <v>22</v>
      </c>
      <c r="AF73" s="15">
        <v>21</v>
      </c>
      <c r="AG73" s="15">
        <v>29</v>
      </c>
      <c r="AH73" s="15">
        <v>28</v>
      </c>
      <c r="AI73" s="15">
        <v>22</v>
      </c>
      <c r="AJ73" s="15">
        <v>22</v>
      </c>
      <c r="AK73" s="15">
        <v>29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44">
        <v>7.3863636363636367E-2</v>
      </c>
      <c r="AU73" s="44">
        <v>3.125E-2</v>
      </c>
      <c r="AV73" s="44">
        <v>0.94270833333333337</v>
      </c>
      <c r="AW73" s="44">
        <v>0</v>
      </c>
      <c r="AX73" s="44">
        <v>0</v>
      </c>
      <c r="AY73" s="44">
        <v>2.0833333333333332E-2</v>
      </c>
      <c r="AZ73" s="44">
        <v>0</v>
      </c>
      <c r="BA73" s="44">
        <v>0</v>
      </c>
      <c r="BB73" s="44">
        <v>2.0833333333333332E-2</v>
      </c>
      <c r="BC73" s="44">
        <v>0</v>
      </c>
      <c r="BD73" s="44">
        <v>1.5625E-2</v>
      </c>
      <c r="BE73" s="44">
        <v>0</v>
      </c>
      <c r="BF73" s="44">
        <v>0</v>
      </c>
      <c r="BG73" s="44">
        <v>0</v>
      </c>
      <c r="BH73" s="44">
        <v>0</v>
      </c>
      <c r="BI73" s="44">
        <v>0</v>
      </c>
      <c r="BJ73" s="44">
        <v>0</v>
      </c>
      <c r="BK73" s="44">
        <v>0</v>
      </c>
      <c r="BL73" s="44">
        <v>0</v>
      </c>
      <c r="BM73" s="44">
        <v>0</v>
      </c>
      <c r="BN73" s="44">
        <v>1.0416666666666666E-2</v>
      </c>
      <c r="BO73" s="44">
        <v>0</v>
      </c>
      <c r="BP73" s="44">
        <v>3.2085184401664198E-2</v>
      </c>
      <c r="BQ73" s="44">
        <v>8.1094422114096325E-4</v>
      </c>
      <c r="BR73" s="44">
        <v>0.12784711938509272</v>
      </c>
      <c r="BS73" s="44">
        <v>0.17541076087723009</v>
      </c>
      <c r="BT73" s="44">
        <v>8.5008109442211405E-2</v>
      </c>
      <c r="BU73" s="44">
        <v>0.13126718849164376</v>
      </c>
      <c r="BV73" s="44">
        <v>0.2623228263169029</v>
      </c>
      <c r="BW73" s="44">
        <v>7.0446371906071503E-2</v>
      </c>
      <c r="BX73" s="44">
        <v>0.11480149495804245</v>
      </c>
      <c r="BY73" s="44">
        <v>3.2896128622805158E-2</v>
      </c>
      <c r="BZ73" s="44">
        <v>0.38826598970453419</v>
      </c>
      <c r="CA73" s="44">
        <v>0.57883788167266059</v>
      </c>
    </row>
    <row r="74" spans="1:79" x14ac:dyDescent="0.35">
      <c r="A74" s="15">
        <v>8072361</v>
      </c>
      <c r="B74" s="15" t="s">
        <v>381</v>
      </c>
      <c r="C74" s="115" t="s">
        <v>346</v>
      </c>
      <c r="D74" s="115">
        <v>55</v>
      </c>
      <c r="E74" s="115">
        <v>88.369079497569928</v>
      </c>
      <c r="F74" s="115">
        <v>70</v>
      </c>
      <c r="G74" s="15" t="s">
        <v>380</v>
      </c>
      <c r="H74" s="15">
        <v>70</v>
      </c>
      <c r="I74" s="15" t="s">
        <v>35</v>
      </c>
      <c r="J74" s="15" t="s">
        <v>40</v>
      </c>
      <c r="K74" s="15" t="s">
        <v>51</v>
      </c>
      <c r="L74" s="15" t="s">
        <v>84</v>
      </c>
      <c r="M74" s="15" t="s">
        <v>82</v>
      </c>
      <c r="N74" s="15" t="s">
        <v>108</v>
      </c>
      <c r="O74" s="15" t="s">
        <v>382</v>
      </c>
      <c r="P74" s="15" t="s">
        <v>235</v>
      </c>
      <c r="Q74" s="15" t="s">
        <v>235</v>
      </c>
      <c r="R74" s="15" t="s">
        <v>236</v>
      </c>
      <c r="S74" s="15" t="s">
        <v>237</v>
      </c>
      <c r="T74" s="15">
        <v>446</v>
      </c>
      <c r="U74" s="15">
        <v>114</v>
      </c>
      <c r="V74" s="15">
        <v>108</v>
      </c>
      <c r="W74" s="15">
        <v>224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15</v>
      </c>
      <c r="AD74" s="15">
        <v>39</v>
      </c>
      <c r="AE74" s="15">
        <v>60</v>
      </c>
      <c r="AF74" s="15">
        <v>59</v>
      </c>
      <c r="AG74" s="15">
        <v>49</v>
      </c>
      <c r="AH74" s="15">
        <v>59</v>
      </c>
      <c r="AI74" s="15">
        <v>52</v>
      </c>
      <c r="AJ74" s="15">
        <v>52</v>
      </c>
      <c r="AK74" s="15">
        <v>61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44">
        <v>8.461538461538462E-2</v>
      </c>
      <c r="AU74" s="44">
        <v>5.6053811659192827E-2</v>
      </c>
      <c r="AV74" s="44">
        <v>0.96860986547085204</v>
      </c>
      <c r="AW74" s="44">
        <v>0</v>
      </c>
      <c r="AX74" s="44">
        <v>0</v>
      </c>
      <c r="AY74" s="44">
        <v>2.242152466367713E-3</v>
      </c>
      <c r="AZ74" s="44">
        <v>0</v>
      </c>
      <c r="BA74" s="44">
        <v>2.242152466367713E-3</v>
      </c>
      <c r="BB74" s="44">
        <v>0</v>
      </c>
      <c r="BC74" s="44">
        <v>1.7937219730941704E-2</v>
      </c>
      <c r="BD74" s="44">
        <v>2.242152466367713E-3</v>
      </c>
      <c r="BE74" s="44">
        <v>0</v>
      </c>
      <c r="BF74" s="44">
        <v>0</v>
      </c>
      <c r="BG74" s="44">
        <v>0</v>
      </c>
      <c r="BH74" s="44">
        <v>0</v>
      </c>
      <c r="BI74" s="44">
        <v>0</v>
      </c>
      <c r="BJ74" s="44">
        <v>0</v>
      </c>
      <c r="BK74" s="44">
        <v>0</v>
      </c>
      <c r="BL74" s="44">
        <v>0</v>
      </c>
      <c r="BM74" s="44">
        <v>4.4843049327354259E-3</v>
      </c>
      <c r="BN74" s="44">
        <v>6.7264573991031393E-3</v>
      </c>
      <c r="BO74" s="44">
        <v>0</v>
      </c>
      <c r="BP74" s="44">
        <v>3.2085184401664198E-2</v>
      </c>
      <c r="BQ74" s="44">
        <v>8.1094422114096325E-4</v>
      </c>
      <c r="BR74" s="44">
        <v>0.12784711938509272</v>
      </c>
      <c r="BS74" s="44">
        <v>0.17541076087723009</v>
      </c>
      <c r="BT74" s="44">
        <v>8.5008109442211405E-2</v>
      </c>
      <c r="BU74" s="44">
        <v>0.13126718849164376</v>
      </c>
      <c r="BV74" s="44">
        <v>0.2623228263169029</v>
      </c>
      <c r="BW74" s="44">
        <v>7.0446371906071503E-2</v>
      </c>
      <c r="BX74" s="44">
        <v>0.11480149495804245</v>
      </c>
      <c r="BY74" s="44">
        <v>3.2896128622805158E-2</v>
      </c>
      <c r="BZ74" s="44">
        <v>0.38826598970453419</v>
      </c>
      <c r="CA74" s="44">
        <v>0.57883788167266059</v>
      </c>
    </row>
    <row r="75" spans="1:79" x14ac:dyDescent="0.35">
      <c r="A75" s="15">
        <v>8072088</v>
      </c>
      <c r="B75" s="15" t="s">
        <v>383</v>
      </c>
      <c r="C75" s="115" t="s">
        <v>346</v>
      </c>
      <c r="D75" s="115">
        <v>55</v>
      </c>
      <c r="E75" s="115">
        <v>86.539696484373664</v>
      </c>
      <c r="F75" s="115">
        <v>71</v>
      </c>
      <c r="G75" s="15" t="s">
        <v>384</v>
      </c>
      <c r="H75" s="15">
        <v>71</v>
      </c>
      <c r="I75" s="15" t="s">
        <v>35</v>
      </c>
      <c r="J75" s="15" t="s">
        <v>40</v>
      </c>
      <c r="K75" s="15" t="s">
        <v>51</v>
      </c>
      <c r="L75" s="15" t="s">
        <v>84</v>
      </c>
      <c r="M75" s="15" t="s">
        <v>82</v>
      </c>
      <c r="N75" s="15" t="s">
        <v>108</v>
      </c>
      <c r="O75" s="15" t="s">
        <v>385</v>
      </c>
      <c r="P75" s="15" t="s">
        <v>235</v>
      </c>
      <c r="Q75" s="15" t="s">
        <v>235</v>
      </c>
      <c r="R75" s="15" t="s">
        <v>119</v>
      </c>
      <c r="S75" s="15">
        <v>0</v>
      </c>
      <c r="T75" s="15">
        <v>287</v>
      </c>
      <c r="U75" s="15">
        <v>83</v>
      </c>
      <c r="V75" s="15">
        <v>78</v>
      </c>
      <c r="W75" s="15">
        <v>126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13</v>
      </c>
      <c r="AD75" s="15">
        <v>33</v>
      </c>
      <c r="AE75" s="15">
        <v>37</v>
      </c>
      <c r="AF75" s="15">
        <v>39</v>
      </c>
      <c r="AG75" s="15">
        <v>39</v>
      </c>
      <c r="AH75" s="15">
        <v>38</v>
      </c>
      <c r="AI75" s="15">
        <v>30</v>
      </c>
      <c r="AJ75" s="15">
        <v>29</v>
      </c>
      <c r="AK75" s="15">
        <v>29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44">
        <v>7.4688796680497924E-2</v>
      </c>
      <c r="AU75" s="44">
        <v>3.484320557491289E-2</v>
      </c>
      <c r="AV75" s="44">
        <v>0.9616724738675958</v>
      </c>
      <c r="AW75" s="44">
        <v>0</v>
      </c>
      <c r="AX75" s="44">
        <v>0</v>
      </c>
      <c r="AY75" s="44">
        <v>0</v>
      </c>
      <c r="AZ75" s="44">
        <v>0</v>
      </c>
      <c r="BA75" s="44">
        <v>3.4843205574912892E-3</v>
      </c>
      <c r="BB75" s="44">
        <v>3.4843205574912892E-3</v>
      </c>
      <c r="BC75" s="44">
        <v>1.0452961672473868E-2</v>
      </c>
      <c r="BD75" s="44">
        <v>6.9686411149825784E-3</v>
      </c>
      <c r="BE75" s="44">
        <v>0</v>
      </c>
      <c r="BF75" s="44">
        <v>0</v>
      </c>
      <c r="BG75" s="44">
        <v>0</v>
      </c>
      <c r="BH75" s="44">
        <v>0</v>
      </c>
      <c r="BI75" s="44">
        <v>0</v>
      </c>
      <c r="BJ75" s="44">
        <v>0</v>
      </c>
      <c r="BK75" s="44">
        <v>0</v>
      </c>
      <c r="BL75" s="44">
        <v>0</v>
      </c>
      <c r="BM75" s="44">
        <v>0</v>
      </c>
      <c r="BN75" s="44">
        <v>3.4843205574912892E-3</v>
      </c>
      <c r="BO75" s="44">
        <v>0</v>
      </c>
      <c r="BP75" s="44">
        <v>3.2085184401664198E-2</v>
      </c>
      <c r="BQ75" s="44">
        <v>8.1094422114096325E-4</v>
      </c>
      <c r="BR75" s="44">
        <v>0.12784711938509272</v>
      </c>
      <c r="BS75" s="44">
        <v>0.17541076087723009</v>
      </c>
      <c r="BT75" s="44">
        <v>8.5008109442211405E-2</v>
      </c>
      <c r="BU75" s="44">
        <v>0.13126718849164376</v>
      </c>
      <c r="BV75" s="44">
        <v>0.2623228263169029</v>
      </c>
      <c r="BW75" s="44">
        <v>7.0446371906071503E-2</v>
      </c>
      <c r="BX75" s="44">
        <v>0.11480149495804245</v>
      </c>
      <c r="BY75" s="44">
        <v>3.2896128622805158E-2</v>
      </c>
      <c r="BZ75" s="44">
        <v>0.38826598970453419</v>
      </c>
      <c r="CA75" s="44">
        <v>0.57883788167266059</v>
      </c>
    </row>
    <row r="76" spans="1:79" x14ac:dyDescent="0.35">
      <c r="A76" s="15">
        <v>8076005</v>
      </c>
      <c r="B76" s="15" t="s">
        <v>386</v>
      </c>
      <c r="C76" s="115" t="s">
        <v>346</v>
      </c>
      <c r="D76" s="115">
        <v>55</v>
      </c>
      <c r="E76" s="115" t="s">
        <v>387</v>
      </c>
      <c r="F76" s="115" t="s">
        <v>387</v>
      </c>
      <c r="G76" s="15" t="s">
        <v>388</v>
      </c>
      <c r="H76" s="15" t="s">
        <v>388</v>
      </c>
      <c r="I76" s="15" t="s">
        <v>35</v>
      </c>
      <c r="J76" s="15" t="s">
        <v>45</v>
      </c>
      <c r="K76" s="15" t="s">
        <v>66</v>
      </c>
      <c r="L76" s="15" t="s">
        <v>84</v>
      </c>
      <c r="M76" s="15" t="s">
        <v>357</v>
      </c>
      <c r="N76" s="15" t="s">
        <v>110</v>
      </c>
      <c r="O76" s="15" t="s">
        <v>389</v>
      </c>
      <c r="P76" s="15" t="s">
        <v>235</v>
      </c>
      <c r="Q76" s="15" t="s">
        <v>235</v>
      </c>
      <c r="R76" s="15" t="s">
        <v>236</v>
      </c>
      <c r="S76" s="15" t="s">
        <v>237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44" t="s">
        <v>355</v>
      </c>
      <c r="AU76" s="44" t="s">
        <v>390</v>
      </c>
      <c r="AV76" s="44" t="s">
        <v>355</v>
      </c>
      <c r="AW76" s="44" t="s">
        <v>355</v>
      </c>
      <c r="AX76" s="44" t="s">
        <v>355</v>
      </c>
      <c r="AY76" s="44" t="s">
        <v>355</v>
      </c>
      <c r="AZ76" s="44" t="s">
        <v>355</v>
      </c>
      <c r="BA76" s="44" t="s">
        <v>355</v>
      </c>
      <c r="BB76" s="44" t="s">
        <v>355</v>
      </c>
      <c r="BC76" s="44" t="s">
        <v>355</v>
      </c>
      <c r="BD76" s="44" t="s">
        <v>355</v>
      </c>
      <c r="BE76" s="44" t="s">
        <v>355</v>
      </c>
      <c r="BF76" s="44" t="s">
        <v>355</v>
      </c>
      <c r="BG76" s="44" t="s">
        <v>355</v>
      </c>
      <c r="BH76" s="44" t="s">
        <v>355</v>
      </c>
      <c r="BI76" s="44" t="s">
        <v>355</v>
      </c>
      <c r="BJ76" s="44" t="s">
        <v>355</v>
      </c>
      <c r="BK76" s="44" t="s">
        <v>355</v>
      </c>
      <c r="BL76" s="44" t="s">
        <v>355</v>
      </c>
      <c r="BM76" s="44" t="s">
        <v>355</v>
      </c>
      <c r="BN76" s="44" t="s">
        <v>390</v>
      </c>
      <c r="BO76" s="44">
        <v>0</v>
      </c>
      <c r="BP76" s="44">
        <v>3.2085184401664198E-2</v>
      </c>
      <c r="BQ76" s="44">
        <v>8.1094422114096325E-4</v>
      </c>
      <c r="BR76" s="44">
        <v>0.12784711938509272</v>
      </c>
      <c r="BS76" s="44">
        <v>0.17541076087723009</v>
      </c>
      <c r="BT76" s="44">
        <v>8.5008109442211405E-2</v>
      </c>
      <c r="BU76" s="44">
        <v>0.13126718849164376</v>
      </c>
      <c r="BV76" s="44">
        <v>0.2623228263169029</v>
      </c>
      <c r="BW76" s="44">
        <v>7.0446371906071503E-2</v>
      </c>
      <c r="BX76" s="44">
        <v>0.11480149495804245</v>
      </c>
      <c r="BY76" s="44">
        <v>3.2896128622805158E-2</v>
      </c>
      <c r="BZ76" s="44">
        <v>0.38826598970453419</v>
      </c>
      <c r="CA76" s="44">
        <v>0.57883788167266059</v>
      </c>
    </row>
    <row r="77" spans="1:79" x14ac:dyDescent="0.35">
      <c r="A77" s="15">
        <v>8076001</v>
      </c>
      <c r="B77" s="15" t="s">
        <v>391</v>
      </c>
      <c r="C77" s="115" t="s">
        <v>346</v>
      </c>
      <c r="D77" s="115">
        <v>55</v>
      </c>
      <c r="E77" s="115" t="s">
        <v>387</v>
      </c>
      <c r="F77" s="115" t="s">
        <v>387</v>
      </c>
      <c r="G77" s="15" t="s">
        <v>388</v>
      </c>
      <c r="H77" s="15" t="s">
        <v>388</v>
      </c>
      <c r="I77" s="15" t="s">
        <v>35</v>
      </c>
      <c r="J77" s="15" t="s">
        <v>45</v>
      </c>
      <c r="K77" s="15" t="s">
        <v>65</v>
      </c>
      <c r="L77" s="15" t="s">
        <v>84</v>
      </c>
      <c r="M77" s="15" t="s">
        <v>80</v>
      </c>
      <c r="N77" s="15" t="s">
        <v>114</v>
      </c>
      <c r="O77" s="15" t="s">
        <v>392</v>
      </c>
      <c r="P77" s="15" t="s">
        <v>235</v>
      </c>
      <c r="Q77" s="15" t="s">
        <v>235</v>
      </c>
      <c r="R77" s="15" t="s">
        <v>236</v>
      </c>
      <c r="S77" s="15" t="s">
        <v>237</v>
      </c>
      <c r="T77" s="15">
        <v>23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44" t="s">
        <v>355</v>
      </c>
      <c r="AU77" s="44">
        <v>0</v>
      </c>
      <c r="AV77" s="44">
        <v>0</v>
      </c>
      <c r="AW77" s="44">
        <v>0</v>
      </c>
      <c r="AX77" s="44">
        <v>0</v>
      </c>
      <c r="AY77" s="44">
        <v>0</v>
      </c>
      <c r="AZ77" s="44">
        <v>0</v>
      </c>
      <c r="BA77" s="44">
        <v>0</v>
      </c>
      <c r="BB77" s="44">
        <v>0</v>
      </c>
      <c r="BC77" s="44">
        <v>0</v>
      </c>
      <c r="BD77" s="44">
        <v>0</v>
      </c>
      <c r="BE77" s="44">
        <v>0</v>
      </c>
      <c r="BF77" s="44">
        <v>0</v>
      </c>
      <c r="BG77" s="44">
        <v>0</v>
      </c>
      <c r="BH77" s="44">
        <v>0</v>
      </c>
      <c r="BI77" s="44">
        <v>0</v>
      </c>
      <c r="BJ77" s="44">
        <v>0</v>
      </c>
      <c r="BK77" s="44">
        <v>0</v>
      </c>
      <c r="BL77" s="44">
        <v>0</v>
      </c>
      <c r="BM77" s="44">
        <v>0</v>
      </c>
      <c r="BN77" s="44">
        <v>0</v>
      </c>
      <c r="BO77" s="44">
        <v>0</v>
      </c>
      <c r="BP77" s="44">
        <v>3.2085184401664198E-2</v>
      </c>
      <c r="BQ77" s="44">
        <v>8.1094422114096325E-4</v>
      </c>
      <c r="BR77" s="44">
        <v>0.12784711938509272</v>
      </c>
      <c r="BS77" s="44">
        <v>0.17541076087723009</v>
      </c>
      <c r="BT77" s="44">
        <v>8.5008109442211405E-2</v>
      </c>
      <c r="BU77" s="44">
        <v>0.13126718849164376</v>
      </c>
      <c r="BV77" s="44">
        <v>0.2623228263169029</v>
      </c>
      <c r="BW77" s="44">
        <v>7.0446371906071503E-2</v>
      </c>
      <c r="BX77" s="44">
        <v>0.11480149495804245</v>
      </c>
      <c r="BY77" s="44">
        <v>3.2896128622805158E-2</v>
      </c>
      <c r="BZ77" s="44">
        <v>0.38826598970453419</v>
      </c>
      <c r="CA77" s="44">
        <v>0.57883788167266059</v>
      </c>
    </row>
    <row r="78" spans="1:79" x14ac:dyDescent="0.35">
      <c r="A78" s="15">
        <v>8078000</v>
      </c>
      <c r="B78" s="15" t="s">
        <v>393</v>
      </c>
      <c r="C78" s="115" t="s">
        <v>346</v>
      </c>
      <c r="D78" s="115">
        <v>55</v>
      </c>
      <c r="E78" s="115" t="s">
        <v>387</v>
      </c>
      <c r="F78" s="115" t="s">
        <v>387</v>
      </c>
      <c r="G78" s="15" t="s">
        <v>388</v>
      </c>
      <c r="H78" s="15" t="s">
        <v>388</v>
      </c>
      <c r="I78" s="15" t="s">
        <v>35</v>
      </c>
      <c r="J78" s="15" t="s">
        <v>41</v>
      </c>
      <c r="K78" s="15" t="s">
        <v>48</v>
      </c>
      <c r="L78" s="15" t="s">
        <v>84</v>
      </c>
      <c r="M78" s="15" t="s">
        <v>82</v>
      </c>
      <c r="N78" s="15" t="s">
        <v>108</v>
      </c>
      <c r="O78" s="15" t="s">
        <v>394</v>
      </c>
      <c r="P78" s="15" t="s">
        <v>235</v>
      </c>
      <c r="Q78" s="15" t="s">
        <v>235</v>
      </c>
      <c r="R78" s="15" t="s">
        <v>119</v>
      </c>
      <c r="S78" s="15" t="s">
        <v>367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44" t="s">
        <v>355</v>
      </c>
      <c r="AU78" s="44" t="s">
        <v>390</v>
      </c>
      <c r="AV78" s="44" t="s">
        <v>355</v>
      </c>
      <c r="AW78" s="44" t="s">
        <v>355</v>
      </c>
      <c r="AX78" s="44" t="s">
        <v>355</v>
      </c>
      <c r="AY78" s="44" t="s">
        <v>355</v>
      </c>
      <c r="AZ78" s="44" t="s">
        <v>355</v>
      </c>
      <c r="BA78" s="44" t="s">
        <v>355</v>
      </c>
      <c r="BB78" s="44" t="s">
        <v>355</v>
      </c>
      <c r="BC78" s="44" t="s">
        <v>355</v>
      </c>
      <c r="BD78" s="44" t="s">
        <v>355</v>
      </c>
      <c r="BE78" s="44" t="s">
        <v>355</v>
      </c>
      <c r="BF78" s="44" t="s">
        <v>355</v>
      </c>
      <c r="BG78" s="44" t="s">
        <v>355</v>
      </c>
      <c r="BH78" s="44" t="s">
        <v>355</v>
      </c>
      <c r="BI78" s="44" t="s">
        <v>355</v>
      </c>
      <c r="BJ78" s="44" t="s">
        <v>355</v>
      </c>
      <c r="BK78" s="44" t="s">
        <v>355</v>
      </c>
      <c r="BL78" s="44" t="s">
        <v>355</v>
      </c>
      <c r="BM78" s="44" t="s">
        <v>355</v>
      </c>
      <c r="BN78" s="44" t="s">
        <v>390</v>
      </c>
      <c r="BO78" s="44">
        <v>0</v>
      </c>
      <c r="BP78" s="44">
        <v>3.2085184401664198E-2</v>
      </c>
      <c r="BQ78" s="44">
        <v>8.1094422114096325E-4</v>
      </c>
      <c r="BR78" s="44">
        <v>0.12784711938509272</v>
      </c>
      <c r="BS78" s="44">
        <v>0.17541076087723009</v>
      </c>
      <c r="BT78" s="44">
        <v>8.5008109442211405E-2</v>
      </c>
      <c r="BU78" s="44">
        <v>0.13126718849164376</v>
      </c>
      <c r="BV78" s="44">
        <v>0.2623228263169029</v>
      </c>
      <c r="BW78" s="44">
        <v>7.0446371906071503E-2</v>
      </c>
      <c r="BX78" s="44">
        <v>0.11480149495804245</v>
      </c>
      <c r="BY78" s="44">
        <v>3.2896128622805158E-2</v>
      </c>
      <c r="BZ78" s="44">
        <v>0.38826598970453419</v>
      </c>
      <c r="CA78" s="44">
        <v>0.57883788167266059</v>
      </c>
    </row>
    <row r="79" spans="1:79" x14ac:dyDescent="0.35">
      <c r="A79" s="15">
        <v>8076002</v>
      </c>
      <c r="B79" s="15" t="s">
        <v>395</v>
      </c>
      <c r="C79" s="115" t="s">
        <v>346</v>
      </c>
      <c r="D79" s="115">
        <v>55</v>
      </c>
      <c r="E79" s="115" t="s">
        <v>387</v>
      </c>
      <c r="F79" s="115" t="s">
        <v>387</v>
      </c>
      <c r="G79" s="15" t="s">
        <v>388</v>
      </c>
      <c r="H79" s="15" t="s">
        <v>388</v>
      </c>
      <c r="I79" s="15" t="s">
        <v>35</v>
      </c>
      <c r="J79" s="15" t="s">
        <v>45</v>
      </c>
      <c r="K79" s="15" t="s">
        <v>66</v>
      </c>
      <c r="L79" s="15" t="s">
        <v>84</v>
      </c>
      <c r="M79" s="15" t="s">
        <v>357</v>
      </c>
      <c r="N79" s="15" t="s">
        <v>108</v>
      </c>
      <c r="O79" s="15" t="s">
        <v>396</v>
      </c>
      <c r="P79" s="15" t="s">
        <v>235</v>
      </c>
      <c r="Q79" s="15" t="s">
        <v>235</v>
      </c>
      <c r="R79" s="15" t="s">
        <v>236</v>
      </c>
      <c r="S79" s="15" t="s">
        <v>237</v>
      </c>
      <c r="T79" s="15">
        <v>27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44" t="s">
        <v>355</v>
      </c>
      <c r="AU79" s="44">
        <v>0</v>
      </c>
      <c r="AV79" s="44">
        <v>0</v>
      </c>
      <c r="AW79" s="44">
        <v>0</v>
      </c>
      <c r="AX79" s="44">
        <v>0</v>
      </c>
      <c r="AY79" s="44">
        <v>0</v>
      </c>
      <c r="AZ79" s="44">
        <v>0</v>
      </c>
      <c r="BA79" s="44">
        <v>0</v>
      </c>
      <c r="BB79" s="44">
        <v>0</v>
      </c>
      <c r="BC79" s="44">
        <v>0</v>
      </c>
      <c r="BD79" s="44">
        <v>0</v>
      </c>
      <c r="BE79" s="44">
        <v>0</v>
      </c>
      <c r="BF79" s="44">
        <v>0</v>
      </c>
      <c r="BG79" s="44">
        <v>0</v>
      </c>
      <c r="BH79" s="44">
        <v>0</v>
      </c>
      <c r="BI79" s="44">
        <v>0</v>
      </c>
      <c r="BJ79" s="44">
        <v>0</v>
      </c>
      <c r="BK79" s="44">
        <v>0</v>
      </c>
      <c r="BL79" s="44">
        <v>0</v>
      </c>
      <c r="BM79" s="44">
        <v>0</v>
      </c>
      <c r="BN79" s="44">
        <v>0</v>
      </c>
      <c r="BO79" s="44">
        <v>0</v>
      </c>
      <c r="BP79" s="44">
        <v>3.2085184401664198E-2</v>
      </c>
      <c r="BQ79" s="44">
        <v>8.1094422114096325E-4</v>
      </c>
      <c r="BR79" s="44">
        <v>0.12784711938509272</v>
      </c>
      <c r="BS79" s="44">
        <v>0.17541076087723009</v>
      </c>
      <c r="BT79" s="44">
        <v>8.5008109442211405E-2</v>
      </c>
      <c r="BU79" s="44">
        <v>0.13126718849164376</v>
      </c>
      <c r="BV79" s="44">
        <v>0.2623228263169029</v>
      </c>
      <c r="BW79" s="44">
        <v>7.0446371906071503E-2</v>
      </c>
      <c r="BX79" s="44">
        <v>0.11480149495804245</v>
      </c>
      <c r="BY79" s="44">
        <v>3.2896128622805158E-2</v>
      </c>
      <c r="BZ79" s="44">
        <v>0.38826598970453419</v>
      </c>
      <c r="CA79" s="44">
        <v>0.57883788167266059</v>
      </c>
    </row>
    <row r="80" spans="1:79" x14ac:dyDescent="0.35">
      <c r="A80" s="15">
        <v>8076003</v>
      </c>
      <c r="B80" s="15" t="s">
        <v>397</v>
      </c>
      <c r="C80" s="115" t="s">
        <v>346</v>
      </c>
      <c r="D80" s="115">
        <v>55</v>
      </c>
      <c r="E80" s="115" t="s">
        <v>387</v>
      </c>
      <c r="F80" s="115" t="s">
        <v>387</v>
      </c>
      <c r="G80" s="15" t="s">
        <v>388</v>
      </c>
      <c r="H80" s="15" t="s">
        <v>388</v>
      </c>
      <c r="I80" s="15" t="s">
        <v>35</v>
      </c>
      <c r="J80" s="15" t="s">
        <v>45</v>
      </c>
      <c r="K80" s="15" t="s">
        <v>65</v>
      </c>
      <c r="L80" s="15" t="s">
        <v>84</v>
      </c>
      <c r="M80" s="15" t="s">
        <v>81</v>
      </c>
      <c r="N80" s="15" t="s">
        <v>108</v>
      </c>
      <c r="O80" s="15" t="s">
        <v>398</v>
      </c>
      <c r="P80" s="15" t="s">
        <v>235</v>
      </c>
      <c r="Q80" s="15" t="s">
        <v>235</v>
      </c>
      <c r="R80" s="15" t="s">
        <v>236</v>
      </c>
      <c r="S80" s="15" t="s">
        <v>237</v>
      </c>
      <c r="T80" s="15">
        <v>46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44" t="s">
        <v>355</v>
      </c>
      <c r="AU80" s="44">
        <v>0</v>
      </c>
      <c r="AV80" s="44">
        <v>0</v>
      </c>
      <c r="AW80" s="44">
        <v>0</v>
      </c>
      <c r="AX80" s="44">
        <v>0</v>
      </c>
      <c r="AY80" s="44">
        <v>0</v>
      </c>
      <c r="AZ80" s="44">
        <v>0</v>
      </c>
      <c r="BA80" s="44">
        <v>0</v>
      </c>
      <c r="BB80" s="44">
        <v>0</v>
      </c>
      <c r="BC80" s="44">
        <v>0</v>
      </c>
      <c r="BD80" s="44">
        <v>0</v>
      </c>
      <c r="BE80" s="44">
        <v>0</v>
      </c>
      <c r="BF80" s="44">
        <v>0</v>
      </c>
      <c r="BG80" s="44">
        <v>0</v>
      </c>
      <c r="BH80" s="44">
        <v>0</v>
      </c>
      <c r="BI80" s="44">
        <v>0</v>
      </c>
      <c r="BJ80" s="44">
        <v>0</v>
      </c>
      <c r="BK80" s="44">
        <v>0</v>
      </c>
      <c r="BL80" s="44">
        <v>0</v>
      </c>
      <c r="BM80" s="44">
        <v>0</v>
      </c>
      <c r="BN80" s="44">
        <v>0</v>
      </c>
      <c r="BO80" s="44">
        <v>0</v>
      </c>
      <c r="BP80" s="44">
        <v>3.2085184401664198E-2</v>
      </c>
      <c r="BQ80" s="44">
        <v>8.1094422114096325E-4</v>
      </c>
      <c r="BR80" s="44">
        <v>0.12784711938509272</v>
      </c>
      <c r="BS80" s="44">
        <v>0.17541076087723009</v>
      </c>
      <c r="BT80" s="44">
        <v>8.5008109442211405E-2</v>
      </c>
      <c r="BU80" s="44">
        <v>0.13126718849164376</v>
      </c>
      <c r="BV80" s="44">
        <v>0.2623228263169029</v>
      </c>
      <c r="BW80" s="44">
        <v>7.0446371906071503E-2</v>
      </c>
      <c r="BX80" s="44">
        <v>0.11480149495804245</v>
      </c>
      <c r="BY80" s="44">
        <v>3.2896128622805158E-2</v>
      </c>
      <c r="BZ80" s="44">
        <v>0.38826598970453419</v>
      </c>
      <c r="CA80" s="44">
        <v>0.57883788167266059</v>
      </c>
    </row>
    <row r="81" spans="3:79" x14ac:dyDescent="0.35">
      <c r="C81" s="115"/>
      <c r="D81" s="115"/>
      <c r="E81" s="115"/>
      <c r="F81" s="115"/>
      <c r="AT81" s="116"/>
      <c r="AU81" s="116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</row>
    <row r="82" spans="3:79" x14ac:dyDescent="0.35">
      <c r="C82" s="115"/>
      <c r="D82" s="115"/>
      <c r="E82" s="115"/>
      <c r="F82" s="115"/>
      <c r="AT82" s="116"/>
      <c r="AU82" s="116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</row>
    <row r="83" spans="3:79" x14ac:dyDescent="0.35">
      <c r="C83" s="115"/>
      <c r="D83" s="115"/>
      <c r="E83" s="115"/>
      <c r="F83" s="115"/>
      <c r="AT83" s="116"/>
      <c r="AU83" s="116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</row>
    <row r="84" spans="3:79" x14ac:dyDescent="0.35">
      <c r="C84" s="115"/>
      <c r="D84" s="115"/>
      <c r="E84" s="115"/>
      <c r="F84" s="115"/>
      <c r="AT84" s="116"/>
      <c r="AU84" s="116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</row>
    <row r="85" spans="3:79" x14ac:dyDescent="0.35">
      <c r="C85" s="115"/>
      <c r="D85" s="115"/>
      <c r="E85" s="115"/>
      <c r="F85" s="115"/>
      <c r="AT85" s="116"/>
      <c r="AU85" s="116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</row>
    <row r="86" spans="3:79" x14ac:dyDescent="0.35">
      <c r="C86" s="115"/>
      <c r="D86" s="115"/>
      <c r="E86" s="115"/>
      <c r="F86" s="115"/>
      <c r="AT86" s="116"/>
      <c r="AU86" s="116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</row>
    <row r="87" spans="3:79" x14ac:dyDescent="0.35">
      <c r="C87" s="115"/>
      <c r="D87" s="115"/>
      <c r="E87" s="115"/>
      <c r="F87" s="115"/>
      <c r="AT87" s="116"/>
      <c r="AU87" s="116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</row>
    <row r="88" spans="3:79" x14ac:dyDescent="0.35">
      <c r="C88" s="115"/>
      <c r="D88" s="115"/>
      <c r="E88" s="115"/>
      <c r="F88" s="115"/>
      <c r="AT88" s="116"/>
      <c r="AU88" s="116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</row>
    <row r="89" spans="3:79" x14ac:dyDescent="0.35">
      <c r="C89" s="115"/>
      <c r="D89" s="115"/>
      <c r="E89" s="115"/>
      <c r="F89" s="115"/>
      <c r="AT89" s="116"/>
      <c r="AU89" s="116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</row>
    <row r="90" spans="3:79" x14ac:dyDescent="0.35">
      <c r="C90" s="115"/>
      <c r="D90" s="115"/>
      <c r="E90" s="115"/>
      <c r="F90" s="115"/>
      <c r="AT90" s="116"/>
      <c r="AU90" s="116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</row>
    <row r="91" spans="3:79" x14ac:dyDescent="0.35">
      <c r="C91" s="115"/>
      <c r="D91" s="115"/>
      <c r="E91" s="115"/>
      <c r="F91" s="115"/>
      <c r="AT91" s="116"/>
      <c r="AU91" s="116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</row>
    <row r="92" spans="3:79" x14ac:dyDescent="0.35">
      <c r="C92" s="115"/>
      <c r="D92" s="115"/>
      <c r="E92" s="115"/>
      <c r="F92" s="115"/>
      <c r="AT92" s="116"/>
      <c r="AU92" s="116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</row>
    <row r="93" spans="3:79" x14ac:dyDescent="0.35">
      <c r="C93" s="115"/>
      <c r="D93" s="115"/>
      <c r="E93" s="115"/>
      <c r="F93" s="115"/>
      <c r="AT93" s="116"/>
      <c r="AU93" s="116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</row>
    <row r="94" spans="3:79" x14ac:dyDescent="0.35">
      <c r="C94" s="115"/>
      <c r="D94" s="115"/>
      <c r="E94" s="115"/>
      <c r="F94" s="115"/>
      <c r="AT94" s="116"/>
      <c r="AU94" s="116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</row>
    <row r="95" spans="3:79" x14ac:dyDescent="0.35">
      <c r="C95" s="115"/>
      <c r="D95" s="115"/>
      <c r="E95" s="115"/>
      <c r="F95" s="115"/>
      <c r="AT95" s="116"/>
      <c r="AU95" s="116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</row>
    <row r="96" spans="3:79" x14ac:dyDescent="0.35">
      <c r="C96" s="115"/>
      <c r="D96" s="115"/>
      <c r="E96" s="115"/>
      <c r="F96" s="115"/>
      <c r="AT96" s="116"/>
      <c r="AU96" s="116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</row>
    <row r="97" spans="3:79" x14ac:dyDescent="0.35">
      <c r="C97" s="115"/>
      <c r="D97" s="115"/>
      <c r="E97" s="115"/>
      <c r="F97" s="115"/>
      <c r="AT97" s="116"/>
      <c r="AU97" s="116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</row>
    <row r="98" spans="3:79" x14ac:dyDescent="0.35">
      <c r="C98" s="115"/>
      <c r="D98" s="115"/>
      <c r="E98" s="115"/>
      <c r="F98" s="115"/>
      <c r="AT98" s="116"/>
      <c r="AU98" s="116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</row>
    <row r="99" spans="3:79" x14ac:dyDescent="0.35">
      <c r="C99" s="115"/>
      <c r="D99" s="115"/>
      <c r="E99" s="115"/>
      <c r="F99" s="115"/>
      <c r="AT99" s="116"/>
      <c r="AU99" s="116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</row>
    <row r="100" spans="3:79" x14ac:dyDescent="0.35">
      <c r="C100" s="115"/>
      <c r="D100" s="115"/>
      <c r="E100" s="115"/>
      <c r="F100" s="115"/>
      <c r="AT100" s="116"/>
      <c r="AU100" s="116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</row>
    <row r="101" spans="3:79" x14ac:dyDescent="0.35">
      <c r="C101" s="115"/>
      <c r="D101" s="115"/>
      <c r="E101" s="115"/>
      <c r="F101" s="115"/>
      <c r="AT101" s="116"/>
      <c r="AU101" s="116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</row>
    <row r="102" spans="3:79" x14ac:dyDescent="0.35">
      <c r="C102" s="115"/>
      <c r="D102" s="115"/>
      <c r="E102" s="115"/>
      <c r="F102" s="115"/>
      <c r="AT102" s="116"/>
      <c r="AU102" s="116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</row>
    <row r="103" spans="3:79" x14ac:dyDescent="0.35">
      <c r="C103" s="115"/>
      <c r="D103" s="115"/>
      <c r="E103" s="115"/>
      <c r="F103" s="115"/>
      <c r="AT103" s="116"/>
      <c r="AU103" s="116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</row>
    <row r="104" spans="3:79" x14ac:dyDescent="0.35">
      <c r="C104" s="115"/>
      <c r="D104" s="115"/>
      <c r="E104" s="115"/>
      <c r="F104" s="115"/>
      <c r="AT104" s="116"/>
      <c r="AU104" s="116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</row>
    <row r="105" spans="3:79" x14ac:dyDescent="0.35">
      <c r="C105" s="115"/>
      <c r="D105" s="115"/>
      <c r="E105" s="115"/>
      <c r="F105" s="115"/>
      <c r="AT105" s="116"/>
      <c r="AU105" s="116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</row>
    <row r="106" spans="3:79" x14ac:dyDescent="0.35">
      <c r="C106" s="115"/>
      <c r="D106" s="115"/>
      <c r="E106" s="115"/>
      <c r="F106" s="115"/>
      <c r="AT106" s="116"/>
      <c r="AU106" s="116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</row>
    <row r="107" spans="3:79" x14ac:dyDescent="0.35">
      <c r="C107" s="115"/>
      <c r="D107" s="115"/>
      <c r="E107" s="115"/>
      <c r="F107" s="115"/>
      <c r="AT107" s="116"/>
      <c r="AU107" s="116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</row>
    <row r="108" spans="3:79" x14ac:dyDescent="0.35">
      <c r="C108" s="115"/>
      <c r="D108" s="115"/>
      <c r="E108" s="115"/>
      <c r="F108" s="115"/>
      <c r="AT108" s="116"/>
      <c r="AU108" s="116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</row>
    <row r="109" spans="3:79" x14ac:dyDescent="0.35">
      <c r="C109" s="115"/>
      <c r="D109" s="115"/>
      <c r="E109" s="115"/>
      <c r="F109" s="115"/>
      <c r="AT109" s="116"/>
      <c r="AU109" s="116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</row>
    <row r="110" spans="3:79" x14ac:dyDescent="0.35">
      <c r="C110" s="115"/>
      <c r="D110" s="115"/>
      <c r="E110" s="115"/>
      <c r="F110" s="115"/>
      <c r="AT110" s="116"/>
      <c r="AU110" s="116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</row>
    <row r="111" spans="3:79" x14ac:dyDescent="0.35">
      <c r="C111" s="115"/>
      <c r="D111" s="115"/>
      <c r="E111" s="115"/>
      <c r="F111" s="115"/>
      <c r="AT111" s="116"/>
      <c r="AU111" s="116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</row>
    <row r="112" spans="3:79" x14ac:dyDescent="0.35">
      <c r="C112" s="115"/>
      <c r="D112" s="115"/>
      <c r="E112" s="115"/>
      <c r="F112" s="115"/>
      <c r="AT112" s="116"/>
      <c r="AU112" s="116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</row>
    <row r="113" spans="3:79" x14ac:dyDescent="0.35">
      <c r="C113" s="115"/>
      <c r="D113" s="115"/>
      <c r="E113" s="115"/>
      <c r="F113" s="115"/>
      <c r="AT113" s="116"/>
      <c r="AU113" s="116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</row>
    <row r="114" spans="3:79" x14ac:dyDescent="0.35">
      <c r="C114" s="115"/>
      <c r="D114" s="115"/>
      <c r="E114" s="115"/>
      <c r="F114" s="115"/>
      <c r="AT114" s="116"/>
      <c r="AU114" s="116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</row>
    <row r="115" spans="3:79" x14ac:dyDescent="0.35">
      <c r="C115" s="115"/>
      <c r="D115" s="115"/>
      <c r="E115" s="115"/>
      <c r="F115" s="115"/>
      <c r="AT115" s="116"/>
      <c r="AU115" s="116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</row>
    <row r="116" spans="3:79" x14ac:dyDescent="0.35">
      <c r="C116" s="115"/>
      <c r="D116" s="115"/>
      <c r="E116" s="115"/>
      <c r="F116" s="115"/>
      <c r="AT116" s="116"/>
      <c r="AU116" s="116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</row>
    <row r="117" spans="3:79" x14ac:dyDescent="0.35">
      <c r="C117" s="115"/>
      <c r="D117" s="115"/>
      <c r="E117" s="115"/>
      <c r="F117" s="115"/>
      <c r="AT117" s="116"/>
      <c r="AU117" s="116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</row>
    <row r="118" spans="3:79" x14ac:dyDescent="0.35">
      <c r="C118" s="115"/>
      <c r="D118" s="115"/>
      <c r="E118" s="115"/>
      <c r="F118" s="115"/>
      <c r="AT118" s="116"/>
      <c r="AU118" s="116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</row>
    <row r="119" spans="3:79" x14ac:dyDescent="0.35">
      <c r="C119" s="115"/>
      <c r="D119" s="115"/>
      <c r="E119" s="115"/>
      <c r="F119" s="115"/>
      <c r="AT119" s="116"/>
      <c r="AU119" s="116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</row>
    <row r="120" spans="3:79" x14ac:dyDescent="0.35">
      <c r="C120" s="115"/>
      <c r="D120" s="115"/>
      <c r="E120" s="115"/>
      <c r="F120" s="115"/>
      <c r="AT120" s="116"/>
      <c r="AU120" s="116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</row>
    <row r="121" spans="3:79" x14ac:dyDescent="0.35">
      <c r="C121" s="115"/>
      <c r="D121" s="115"/>
      <c r="E121" s="115"/>
      <c r="F121" s="115"/>
      <c r="AT121" s="116"/>
      <c r="AU121" s="116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</row>
    <row r="122" spans="3:79" x14ac:dyDescent="0.35">
      <c r="C122" s="115"/>
      <c r="D122" s="115"/>
      <c r="E122" s="115"/>
      <c r="F122" s="115"/>
      <c r="AT122" s="116"/>
      <c r="AU122" s="116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</row>
    <row r="123" spans="3:79" x14ac:dyDescent="0.35">
      <c r="C123" s="115"/>
      <c r="D123" s="115"/>
      <c r="E123" s="115"/>
      <c r="F123" s="115"/>
      <c r="AT123" s="116"/>
      <c r="AU123" s="116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</row>
    <row r="124" spans="3:79" x14ac:dyDescent="0.35">
      <c r="C124" s="115"/>
      <c r="D124" s="115"/>
      <c r="E124" s="115"/>
      <c r="F124" s="115"/>
      <c r="AT124" s="116"/>
      <c r="AU124" s="116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</row>
    <row r="125" spans="3:79" x14ac:dyDescent="0.35">
      <c r="C125" s="115"/>
      <c r="D125" s="115"/>
      <c r="E125" s="115"/>
      <c r="F125" s="115"/>
      <c r="AT125" s="116"/>
      <c r="AU125" s="116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</row>
    <row r="126" spans="3:79" x14ac:dyDescent="0.35">
      <c r="C126" s="115"/>
      <c r="D126" s="115"/>
      <c r="E126" s="115"/>
      <c r="F126" s="115"/>
      <c r="AT126" s="116"/>
      <c r="AU126" s="116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</row>
    <row r="127" spans="3:79" x14ac:dyDescent="0.35">
      <c r="C127" s="115"/>
      <c r="D127" s="115"/>
      <c r="E127" s="115"/>
      <c r="F127" s="115"/>
      <c r="AT127" s="116"/>
      <c r="AU127" s="116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</row>
    <row r="128" spans="3:79" x14ac:dyDescent="0.35">
      <c r="C128" s="115"/>
      <c r="D128" s="115"/>
      <c r="E128" s="115"/>
      <c r="F128" s="115"/>
      <c r="AT128" s="116"/>
      <c r="AU128" s="116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</row>
    <row r="129" spans="3:79" x14ac:dyDescent="0.35">
      <c r="C129" s="115"/>
      <c r="D129" s="115"/>
      <c r="E129" s="115"/>
      <c r="F129" s="115"/>
      <c r="AT129" s="116"/>
      <c r="AU129" s="116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</row>
    <row r="130" spans="3:79" x14ac:dyDescent="0.35">
      <c r="C130" s="115"/>
      <c r="D130" s="115"/>
      <c r="E130" s="115"/>
      <c r="F130" s="115"/>
      <c r="AT130" s="116"/>
      <c r="AU130" s="116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</row>
    <row r="131" spans="3:79" x14ac:dyDescent="0.35">
      <c r="C131" s="115"/>
      <c r="D131" s="115"/>
      <c r="E131" s="115"/>
      <c r="F131" s="115"/>
      <c r="AT131" s="116"/>
      <c r="AU131" s="116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</row>
    <row r="132" spans="3:79" x14ac:dyDescent="0.35">
      <c r="C132" s="115"/>
      <c r="D132" s="115"/>
      <c r="E132" s="115"/>
      <c r="F132" s="115"/>
      <c r="AT132" s="116"/>
      <c r="AU132" s="116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</row>
    <row r="133" spans="3:79" x14ac:dyDescent="0.35">
      <c r="C133" s="115"/>
      <c r="D133" s="115"/>
      <c r="E133" s="115"/>
      <c r="F133" s="115"/>
      <c r="AT133" s="116"/>
      <c r="AU133" s="116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</row>
    <row r="134" spans="3:79" x14ac:dyDescent="0.35">
      <c r="C134" s="115"/>
      <c r="D134" s="115"/>
      <c r="E134" s="115"/>
      <c r="F134" s="115"/>
      <c r="AT134" s="116"/>
      <c r="AU134" s="116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</row>
    <row r="135" spans="3:79" x14ac:dyDescent="0.35">
      <c r="C135" s="115"/>
      <c r="D135" s="115"/>
      <c r="E135" s="115"/>
      <c r="F135" s="115"/>
      <c r="AT135" s="116"/>
      <c r="AU135" s="116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</row>
    <row r="136" spans="3:79" x14ac:dyDescent="0.35">
      <c r="C136" s="115"/>
      <c r="D136" s="115"/>
      <c r="E136" s="115"/>
      <c r="F136" s="115"/>
      <c r="AT136" s="116"/>
      <c r="AU136" s="116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</row>
    <row r="137" spans="3:79" x14ac:dyDescent="0.35">
      <c r="C137" s="115"/>
      <c r="D137" s="115"/>
      <c r="E137" s="115"/>
      <c r="F137" s="115"/>
      <c r="AT137" s="116"/>
      <c r="AU137" s="116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</row>
    <row r="138" spans="3:79" x14ac:dyDescent="0.35">
      <c r="C138" s="115"/>
      <c r="D138" s="115"/>
      <c r="E138" s="115"/>
      <c r="F138" s="115"/>
      <c r="AT138" s="116"/>
      <c r="AU138" s="116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</row>
    <row r="139" spans="3:79" x14ac:dyDescent="0.35">
      <c r="C139" s="115"/>
      <c r="D139" s="115"/>
      <c r="E139" s="115"/>
      <c r="F139" s="115"/>
      <c r="AT139" s="116"/>
      <c r="AU139" s="116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</row>
    <row r="140" spans="3:79" x14ac:dyDescent="0.35">
      <c r="C140" s="115"/>
      <c r="D140" s="115"/>
      <c r="E140" s="115"/>
      <c r="F140" s="115"/>
      <c r="AT140" s="116"/>
      <c r="AU140" s="116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</row>
    <row r="141" spans="3:79" x14ac:dyDescent="0.35">
      <c r="C141" s="115"/>
      <c r="D141" s="115"/>
      <c r="E141" s="115"/>
      <c r="F141" s="115"/>
      <c r="AT141" s="116"/>
      <c r="AU141" s="116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</row>
    <row r="142" spans="3:79" x14ac:dyDescent="0.35">
      <c r="C142" s="115"/>
      <c r="D142" s="115"/>
      <c r="E142" s="115"/>
      <c r="F142" s="115"/>
      <c r="AT142" s="116"/>
      <c r="AU142" s="116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</row>
    <row r="143" spans="3:79" x14ac:dyDescent="0.35">
      <c r="C143" s="115"/>
      <c r="D143" s="115"/>
      <c r="E143" s="115"/>
      <c r="F143" s="115"/>
      <c r="AT143" s="116"/>
      <c r="AU143" s="116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</row>
    <row r="144" spans="3:79" x14ac:dyDescent="0.35">
      <c r="C144" s="115"/>
      <c r="D144" s="115"/>
      <c r="E144" s="115"/>
      <c r="F144" s="115"/>
      <c r="AT144" s="116"/>
      <c r="AU144" s="116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</row>
    <row r="145" spans="3:79" x14ac:dyDescent="0.35">
      <c r="C145" s="115"/>
      <c r="D145" s="115"/>
      <c r="E145" s="115"/>
      <c r="F145" s="115"/>
      <c r="AT145" s="116"/>
      <c r="AU145" s="116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</row>
    <row r="146" spans="3:79" x14ac:dyDescent="0.35">
      <c r="C146" s="115"/>
      <c r="D146" s="115"/>
      <c r="E146" s="115"/>
      <c r="F146" s="115"/>
      <c r="AT146" s="116"/>
      <c r="AU146" s="116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</row>
    <row r="147" spans="3:79" x14ac:dyDescent="0.35">
      <c r="C147" s="115"/>
      <c r="D147" s="115"/>
      <c r="E147" s="115"/>
      <c r="F147" s="115"/>
      <c r="AT147" s="116"/>
      <c r="AU147" s="116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</row>
    <row r="148" spans="3:79" x14ac:dyDescent="0.35">
      <c r="C148" s="115"/>
      <c r="D148" s="115"/>
      <c r="E148" s="115"/>
      <c r="F148" s="115"/>
      <c r="AT148" s="116"/>
      <c r="AU148" s="116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</row>
    <row r="149" spans="3:79" x14ac:dyDescent="0.35">
      <c r="C149" s="115"/>
      <c r="D149" s="115"/>
      <c r="E149" s="115"/>
      <c r="F149" s="115"/>
      <c r="AT149" s="116"/>
      <c r="AU149" s="116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</row>
    <row r="150" spans="3:79" x14ac:dyDescent="0.35">
      <c r="C150" s="115"/>
      <c r="D150" s="115"/>
      <c r="E150" s="115"/>
      <c r="F150" s="115"/>
      <c r="AT150" s="116"/>
      <c r="AU150" s="116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</row>
    <row r="151" spans="3:79" x14ac:dyDescent="0.35">
      <c r="C151" s="115"/>
      <c r="D151" s="115"/>
      <c r="E151" s="115"/>
      <c r="F151" s="115"/>
      <c r="AT151" s="116"/>
      <c r="AU151" s="116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</row>
    <row r="152" spans="3:79" x14ac:dyDescent="0.35">
      <c r="C152" s="115"/>
      <c r="D152" s="115"/>
      <c r="E152" s="115"/>
      <c r="F152" s="115"/>
      <c r="AT152" s="116"/>
      <c r="AU152" s="116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</row>
    <row r="153" spans="3:79" x14ac:dyDescent="0.35">
      <c r="C153" s="115"/>
      <c r="D153" s="115"/>
      <c r="E153" s="115"/>
      <c r="F153" s="115"/>
      <c r="AT153" s="116"/>
      <c r="AU153" s="116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</row>
    <row r="154" spans="3:79" x14ac:dyDescent="0.35">
      <c r="C154" s="115"/>
      <c r="D154" s="115"/>
      <c r="E154" s="115"/>
      <c r="F154" s="115"/>
      <c r="AT154" s="116"/>
      <c r="AU154" s="116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</row>
    <row r="155" spans="3:79" x14ac:dyDescent="0.35">
      <c r="C155" s="115"/>
      <c r="D155" s="115"/>
      <c r="E155" s="115"/>
      <c r="F155" s="115"/>
      <c r="AT155" s="116"/>
      <c r="AU155" s="116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</row>
    <row r="156" spans="3:79" x14ac:dyDescent="0.35">
      <c r="C156" s="115"/>
      <c r="D156" s="115"/>
      <c r="E156" s="115"/>
      <c r="F156" s="115"/>
      <c r="AT156" s="116"/>
      <c r="AU156" s="116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</row>
    <row r="157" spans="3:79" x14ac:dyDescent="0.35">
      <c r="C157" s="115"/>
      <c r="D157" s="115"/>
      <c r="E157" s="115"/>
      <c r="F157" s="115"/>
      <c r="AT157" s="116"/>
      <c r="AU157" s="116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</row>
    <row r="158" spans="3:79" x14ac:dyDescent="0.35">
      <c r="C158" s="115"/>
      <c r="D158" s="115"/>
      <c r="E158" s="115"/>
      <c r="F158" s="115"/>
      <c r="AT158" s="116"/>
      <c r="AU158" s="116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</row>
    <row r="159" spans="3:79" x14ac:dyDescent="0.35">
      <c r="C159" s="115"/>
      <c r="D159" s="115"/>
      <c r="E159" s="115"/>
      <c r="F159" s="115"/>
      <c r="AT159" s="116"/>
      <c r="AU159" s="116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</row>
    <row r="160" spans="3:79" x14ac:dyDescent="0.35">
      <c r="C160" s="115"/>
      <c r="D160" s="115"/>
      <c r="E160" s="115"/>
      <c r="F160" s="115"/>
      <c r="AT160" s="116"/>
      <c r="AU160" s="116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</row>
    <row r="161" spans="3:79" x14ac:dyDescent="0.35">
      <c r="C161" s="115"/>
      <c r="D161" s="115"/>
      <c r="E161" s="115"/>
      <c r="F161" s="115"/>
      <c r="AT161" s="116"/>
      <c r="AU161" s="116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</row>
    <row r="162" spans="3:79" x14ac:dyDescent="0.35">
      <c r="C162" s="115"/>
      <c r="D162" s="115"/>
      <c r="E162" s="115"/>
      <c r="F162" s="115"/>
      <c r="AT162" s="116"/>
      <c r="AU162" s="116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</row>
    <row r="163" spans="3:79" x14ac:dyDescent="0.35">
      <c r="C163" s="115"/>
      <c r="D163" s="115"/>
      <c r="E163" s="115"/>
      <c r="F163" s="115"/>
      <c r="AT163" s="116"/>
      <c r="AU163" s="116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</row>
    <row r="164" spans="3:79" x14ac:dyDescent="0.35">
      <c r="C164" s="115"/>
      <c r="D164" s="115"/>
      <c r="E164" s="115"/>
      <c r="F164" s="115"/>
      <c r="AT164" s="116"/>
      <c r="AU164" s="116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</row>
    <row r="165" spans="3:79" x14ac:dyDescent="0.35">
      <c r="C165" s="115"/>
      <c r="D165" s="115"/>
      <c r="E165" s="115"/>
      <c r="F165" s="115"/>
      <c r="AT165" s="116"/>
      <c r="AU165" s="116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</row>
    <row r="166" spans="3:79" x14ac:dyDescent="0.35">
      <c r="C166" s="115"/>
      <c r="D166" s="115"/>
      <c r="E166" s="115"/>
      <c r="F166" s="115"/>
      <c r="AT166" s="116"/>
      <c r="AU166" s="116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</row>
    <row r="167" spans="3:79" x14ac:dyDescent="0.35">
      <c r="C167" s="115"/>
      <c r="D167" s="115"/>
      <c r="E167" s="115"/>
      <c r="F167" s="115"/>
      <c r="AT167" s="116"/>
      <c r="AU167" s="116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</row>
    <row r="168" spans="3:79" x14ac:dyDescent="0.35">
      <c r="C168" s="115"/>
      <c r="D168" s="115"/>
      <c r="E168" s="115"/>
      <c r="F168" s="115"/>
      <c r="AT168" s="116"/>
      <c r="AU168" s="116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</row>
    <row r="169" spans="3:79" x14ac:dyDescent="0.35">
      <c r="C169" s="115"/>
      <c r="D169" s="115"/>
      <c r="E169" s="115"/>
      <c r="F169" s="115"/>
      <c r="AT169" s="116"/>
      <c r="AU169" s="116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</row>
    <row r="170" spans="3:79" x14ac:dyDescent="0.35">
      <c r="C170" s="115"/>
      <c r="D170" s="115"/>
      <c r="E170" s="115"/>
      <c r="F170" s="115"/>
      <c r="AT170" s="116"/>
      <c r="AU170" s="116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</row>
    <row r="171" spans="3:79" x14ac:dyDescent="0.35">
      <c r="C171" s="115"/>
      <c r="D171" s="115"/>
      <c r="E171" s="115"/>
      <c r="F171" s="115"/>
      <c r="AT171" s="116"/>
      <c r="AU171" s="116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</row>
    <row r="172" spans="3:79" x14ac:dyDescent="0.35">
      <c r="C172" s="115"/>
      <c r="D172" s="115"/>
      <c r="E172" s="115"/>
      <c r="F172" s="115"/>
      <c r="AT172" s="116"/>
      <c r="AU172" s="116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</row>
    <row r="173" spans="3:79" x14ac:dyDescent="0.35">
      <c r="C173" s="115"/>
      <c r="D173" s="115"/>
      <c r="E173" s="115"/>
      <c r="F173" s="115"/>
      <c r="AT173" s="116"/>
      <c r="AU173" s="116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</row>
    <row r="174" spans="3:79" x14ac:dyDescent="0.35">
      <c r="C174" s="115"/>
      <c r="D174" s="115"/>
      <c r="E174" s="115"/>
      <c r="F174" s="115"/>
      <c r="AT174" s="116"/>
      <c r="AU174" s="116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</row>
    <row r="175" spans="3:79" x14ac:dyDescent="0.35">
      <c r="C175" s="115"/>
      <c r="D175" s="115"/>
      <c r="E175" s="115"/>
      <c r="F175" s="115"/>
      <c r="AT175" s="116"/>
      <c r="AU175" s="116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</row>
    <row r="176" spans="3:79" x14ac:dyDescent="0.35">
      <c r="C176" s="115"/>
      <c r="D176" s="115"/>
      <c r="E176" s="115"/>
      <c r="F176" s="115"/>
      <c r="AT176" s="116"/>
      <c r="AU176" s="116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</row>
    <row r="177" spans="3:79" x14ac:dyDescent="0.35">
      <c r="C177" s="115"/>
      <c r="D177" s="115"/>
      <c r="E177" s="115"/>
      <c r="F177" s="115"/>
      <c r="AT177" s="116"/>
      <c r="AU177" s="116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</row>
    <row r="178" spans="3:79" x14ac:dyDescent="0.35">
      <c r="C178" s="115"/>
      <c r="D178" s="115"/>
      <c r="E178" s="115"/>
      <c r="F178" s="115"/>
      <c r="AT178" s="116"/>
      <c r="AU178" s="116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</row>
    <row r="179" spans="3:79" x14ac:dyDescent="0.35">
      <c r="C179" s="115"/>
      <c r="D179" s="115"/>
      <c r="E179" s="115"/>
      <c r="F179" s="115"/>
      <c r="AT179" s="116"/>
      <c r="AU179" s="116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</row>
    <row r="180" spans="3:79" x14ac:dyDescent="0.35">
      <c r="C180" s="115"/>
      <c r="D180" s="115"/>
      <c r="E180" s="115"/>
      <c r="F180" s="115"/>
      <c r="AT180" s="116"/>
      <c r="AU180" s="116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</row>
    <row r="181" spans="3:79" x14ac:dyDescent="0.35">
      <c r="C181" s="115"/>
      <c r="D181" s="115"/>
      <c r="E181" s="115"/>
      <c r="F181" s="115"/>
      <c r="AT181" s="116"/>
      <c r="AU181" s="116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</row>
    <row r="182" spans="3:79" x14ac:dyDescent="0.35">
      <c r="C182" s="115"/>
      <c r="D182" s="115"/>
      <c r="E182" s="115"/>
      <c r="F182" s="115"/>
      <c r="AT182" s="116"/>
      <c r="AU182" s="116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</row>
    <row r="183" spans="3:79" x14ac:dyDescent="0.35">
      <c r="C183" s="115"/>
      <c r="D183" s="115"/>
      <c r="E183" s="115"/>
      <c r="F183" s="115"/>
      <c r="AT183" s="116"/>
      <c r="AU183" s="116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</row>
    <row r="184" spans="3:79" x14ac:dyDescent="0.35">
      <c r="C184" s="115"/>
      <c r="D184" s="115"/>
      <c r="E184" s="115"/>
      <c r="F184" s="115"/>
      <c r="AT184" s="116"/>
      <c r="AU184" s="116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</row>
    <row r="185" spans="3:79" x14ac:dyDescent="0.35">
      <c r="C185" s="115"/>
      <c r="D185" s="115"/>
      <c r="E185" s="115"/>
      <c r="F185" s="115"/>
      <c r="AT185" s="116"/>
      <c r="AU185" s="116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</row>
    <row r="186" spans="3:79" x14ac:dyDescent="0.35">
      <c r="C186" s="115"/>
      <c r="D186" s="115"/>
      <c r="E186" s="115"/>
      <c r="F186" s="115"/>
      <c r="AT186" s="116"/>
      <c r="AU186" s="116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</row>
    <row r="187" spans="3:79" x14ac:dyDescent="0.35">
      <c r="C187" s="115"/>
      <c r="D187" s="115"/>
      <c r="E187" s="115"/>
      <c r="F187" s="115"/>
      <c r="AT187" s="116"/>
      <c r="AU187" s="116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</row>
    <row r="188" spans="3:79" x14ac:dyDescent="0.35">
      <c r="C188" s="115"/>
      <c r="D188" s="115"/>
      <c r="E188" s="115"/>
      <c r="F188" s="115"/>
      <c r="AT188" s="116"/>
      <c r="AU188" s="116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</row>
    <row r="189" spans="3:79" x14ac:dyDescent="0.35">
      <c r="C189" s="115"/>
      <c r="D189" s="115"/>
      <c r="E189" s="115"/>
      <c r="F189" s="115"/>
      <c r="AT189" s="116"/>
      <c r="AU189" s="116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</row>
    <row r="190" spans="3:79" x14ac:dyDescent="0.35">
      <c r="C190" s="115"/>
      <c r="D190" s="115"/>
      <c r="E190" s="115"/>
      <c r="F190" s="115"/>
      <c r="AT190" s="116"/>
      <c r="AU190" s="116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</row>
    <row r="191" spans="3:79" x14ac:dyDescent="0.35">
      <c r="C191" s="115"/>
      <c r="D191" s="115"/>
      <c r="E191" s="115"/>
      <c r="F191" s="115"/>
      <c r="AT191" s="116"/>
      <c r="AU191" s="116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</row>
    <row r="192" spans="3:79" x14ac:dyDescent="0.35">
      <c r="C192" s="115"/>
      <c r="D192" s="115"/>
      <c r="E192" s="115"/>
      <c r="F192" s="115"/>
      <c r="AT192" s="116"/>
      <c r="AU192" s="116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</row>
    <row r="193" spans="3:79" x14ac:dyDescent="0.35">
      <c r="C193" s="115"/>
      <c r="D193" s="115"/>
      <c r="E193" s="115"/>
      <c r="F193" s="115"/>
      <c r="AT193" s="116"/>
      <c r="AU193" s="116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</row>
    <row r="194" spans="3:79" x14ac:dyDescent="0.35">
      <c r="C194" s="115"/>
      <c r="D194" s="115"/>
      <c r="E194" s="115"/>
      <c r="F194" s="115"/>
      <c r="AT194" s="116"/>
      <c r="AU194" s="116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</row>
    <row r="195" spans="3:79" x14ac:dyDescent="0.35">
      <c r="C195" s="115"/>
      <c r="D195" s="115"/>
      <c r="E195" s="115"/>
      <c r="F195" s="115"/>
      <c r="AT195" s="116"/>
      <c r="AU195" s="116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</row>
    <row r="196" spans="3:79" x14ac:dyDescent="0.35">
      <c r="C196" s="115"/>
      <c r="D196" s="115"/>
      <c r="E196" s="115"/>
      <c r="F196" s="115"/>
      <c r="AT196" s="116"/>
      <c r="AU196" s="116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</row>
    <row r="197" spans="3:79" x14ac:dyDescent="0.35">
      <c r="C197" s="115"/>
      <c r="D197" s="115"/>
      <c r="E197" s="115"/>
      <c r="F197" s="115"/>
      <c r="AT197" s="116"/>
      <c r="AU197" s="116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</row>
    <row r="198" spans="3:79" x14ac:dyDescent="0.35">
      <c r="C198" s="115"/>
      <c r="D198" s="115"/>
      <c r="E198" s="115"/>
      <c r="F198" s="115"/>
      <c r="AT198" s="116"/>
      <c r="AU198" s="116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</row>
    <row r="199" spans="3:79" x14ac:dyDescent="0.35">
      <c r="C199" s="115"/>
      <c r="D199" s="115"/>
      <c r="E199" s="115"/>
      <c r="F199" s="115"/>
      <c r="AT199" s="116"/>
      <c r="AU199" s="116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</row>
    <row r="200" spans="3:79" x14ac:dyDescent="0.35">
      <c r="C200" s="115"/>
      <c r="D200" s="115"/>
      <c r="E200" s="115"/>
      <c r="F200" s="115"/>
      <c r="AT200" s="116"/>
      <c r="AU200" s="116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</row>
    <row r="201" spans="3:79" x14ac:dyDescent="0.35">
      <c r="C201" s="115"/>
      <c r="D201" s="115"/>
      <c r="E201" s="115"/>
      <c r="F201" s="115"/>
      <c r="AT201" s="116"/>
      <c r="AU201" s="116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</row>
    <row r="202" spans="3:79" x14ac:dyDescent="0.35">
      <c r="C202" s="115"/>
      <c r="D202" s="115"/>
      <c r="E202" s="115"/>
      <c r="F202" s="115"/>
      <c r="AT202" s="116"/>
      <c r="AU202" s="116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</row>
    <row r="203" spans="3:79" x14ac:dyDescent="0.35">
      <c r="C203" s="115"/>
      <c r="D203" s="115"/>
      <c r="E203" s="115"/>
      <c r="F203" s="115"/>
      <c r="AT203" s="116"/>
      <c r="AU203" s="116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</row>
    <row r="204" spans="3:79" x14ac:dyDescent="0.35">
      <c r="C204" s="115"/>
      <c r="D204" s="115"/>
      <c r="E204" s="115"/>
      <c r="F204" s="115"/>
      <c r="AT204" s="116"/>
      <c r="AU204" s="116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</row>
    <row r="205" spans="3:79" x14ac:dyDescent="0.35">
      <c r="C205" s="115"/>
      <c r="D205" s="115"/>
      <c r="E205" s="115"/>
      <c r="F205" s="115"/>
      <c r="AT205" s="116"/>
      <c r="AU205" s="116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</row>
    <row r="206" spans="3:79" x14ac:dyDescent="0.35">
      <c r="C206" s="115"/>
      <c r="D206" s="115"/>
      <c r="E206" s="115"/>
      <c r="F206" s="115"/>
      <c r="AT206" s="116"/>
      <c r="AU206" s="116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</row>
    <row r="207" spans="3:79" x14ac:dyDescent="0.35">
      <c r="C207" s="115"/>
      <c r="D207" s="115"/>
      <c r="E207" s="115"/>
      <c r="F207" s="115"/>
      <c r="AT207" s="116"/>
      <c r="AU207" s="116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</row>
    <row r="208" spans="3:79" x14ac:dyDescent="0.35">
      <c r="C208" s="115"/>
      <c r="D208" s="115"/>
      <c r="E208" s="115"/>
      <c r="F208" s="115"/>
      <c r="AT208" s="116"/>
      <c r="AU208" s="116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</row>
    <row r="209" spans="3:79" x14ac:dyDescent="0.35">
      <c r="C209" s="115"/>
      <c r="D209" s="115"/>
      <c r="E209" s="115"/>
      <c r="F209" s="115"/>
      <c r="AT209" s="116"/>
      <c r="AU209" s="116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</row>
    <row r="210" spans="3:79" x14ac:dyDescent="0.35">
      <c r="C210" s="115"/>
      <c r="D210" s="115"/>
      <c r="E210" s="115"/>
      <c r="F210" s="115"/>
      <c r="AT210" s="116"/>
      <c r="AU210" s="116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</row>
    <row r="211" spans="3:79" x14ac:dyDescent="0.35">
      <c r="C211" s="115"/>
      <c r="D211" s="115"/>
      <c r="E211" s="115"/>
      <c r="F211" s="115"/>
      <c r="AT211" s="116"/>
      <c r="AU211" s="116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</row>
    <row r="212" spans="3:79" x14ac:dyDescent="0.35">
      <c r="C212" s="115"/>
      <c r="D212" s="115"/>
      <c r="E212" s="115"/>
      <c r="F212" s="115"/>
      <c r="AT212" s="116"/>
      <c r="AU212" s="116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</row>
    <row r="213" spans="3:79" x14ac:dyDescent="0.35">
      <c r="C213" s="115"/>
      <c r="D213" s="115"/>
      <c r="E213" s="115"/>
      <c r="F213" s="115"/>
      <c r="AT213" s="116"/>
      <c r="AU213" s="116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</row>
    <row r="214" spans="3:79" x14ac:dyDescent="0.35">
      <c r="C214" s="115"/>
      <c r="D214" s="115"/>
      <c r="E214" s="115"/>
      <c r="F214" s="115"/>
      <c r="AT214" s="116"/>
      <c r="AU214" s="116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</row>
    <row r="215" spans="3:79" x14ac:dyDescent="0.35">
      <c r="C215" s="115"/>
      <c r="D215" s="115"/>
      <c r="E215" s="115"/>
      <c r="F215" s="115"/>
      <c r="AT215" s="116"/>
      <c r="AU215" s="116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</row>
    <row r="216" spans="3:79" x14ac:dyDescent="0.35">
      <c r="C216" s="115"/>
      <c r="D216" s="115"/>
      <c r="E216" s="115"/>
      <c r="F216" s="115"/>
      <c r="AT216" s="116"/>
      <c r="AU216" s="116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</row>
    <row r="217" spans="3:79" x14ac:dyDescent="0.35">
      <c r="C217" s="115"/>
      <c r="D217" s="115"/>
      <c r="E217" s="115"/>
      <c r="F217" s="115"/>
      <c r="AT217" s="116"/>
      <c r="AU217" s="116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</row>
    <row r="218" spans="3:79" x14ac:dyDescent="0.35">
      <c r="C218" s="115"/>
      <c r="D218" s="115"/>
      <c r="E218" s="115"/>
      <c r="F218" s="115"/>
      <c r="AT218" s="116"/>
      <c r="AU218" s="116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</row>
    <row r="219" spans="3:79" x14ac:dyDescent="0.35">
      <c r="C219" s="115"/>
      <c r="D219" s="115"/>
      <c r="E219" s="115"/>
      <c r="F219" s="115"/>
      <c r="AT219" s="116"/>
      <c r="AU219" s="116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</row>
    <row r="220" spans="3:79" x14ac:dyDescent="0.35">
      <c r="C220" s="115"/>
      <c r="D220" s="115"/>
      <c r="E220" s="115"/>
      <c r="F220" s="115"/>
      <c r="AT220" s="116"/>
      <c r="AU220" s="116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</row>
    <row r="221" spans="3:79" x14ac:dyDescent="0.35">
      <c r="C221" s="115"/>
      <c r="D221" s="115"/>
      <c r="E221" s="115"/>
      <c r="F221" s="115"/>
      <c r="AT221" s="116"/>
      <c r="AU221" s="116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</row>
    <row r="222" spans="3:79" x14ac:dyDescent="0.35">
      <c r="C222" s="115"/>
      <c r="D222" s="115"/>
      <c r="E222" s="115"/>
      <c r="F222" s="115"/>
      <c r="AT222" s="116"/>
      <c r="AU222" s="116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</row>
    <row r="223" spans="3:79" x14ac:dyDescent="0.35">
      <c r="C223" s="115"/>
      <c r="D223" s="115"/>
      <c r="E223" s="115"/>
      <c r="F223" s="115"/>
      <c r="AT223" s="116"/>
      <c r="AU223" s="116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</row>
    <row r="224" spans="3:79" x14ac:dyDescent="0.35">
      <c r="C224" s="115"/>
      <c r="D224" s="115"/>
      <c r="E224" s="115"/>
      <c r="F224" s="115"/>
      <c r="AT224" s="116"/>
      <c r="AU224" s="116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</row>
    <row r="225" spans="3:79" x14ac:dyDescent="0.35">
      <c r="C225" s="115"/>
      <c r="D225" s="115"/>
      <c r="E225" s="115"/>
      <c r="F225" s="115"/>
      <c r="AT225" s="116"/>
      <c r="AU225" s="116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</row>
    <row r="226" spans="3:79" x14ac:dyDescent="0.35">
      <c r="C226" s="115"/>
      <c r="D226" s="115"/>
      <c r="E226" s="115"/>
      <c r="F226" s="115"/>
      <c r="AT226" s="116"/>
      <c r="AU226" s="116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</row>
    <row r="227" spans="3:79" x14ac:dyDescent="0.35">
      <c r="C227" s="115"/>
      <c r="D227" s="115"/>
      <c r="E227" s="115"/>
      <c r="F227" s="115"/>
      <c r="AT227" s="116"/>
      <c r="AU227" s="116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</row>
    <row r="228" spans="3:79" x14ac:dyDescent="0.35">
      <c r="C228" s="115"/>
      <c r="D228" s="115"/>
      <c r="E228" s="115"/>
      <c r="F228" s="115"/>
      <c r="AT228" s="116"/>
      <c r="AU228" s="116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</row>
    <row r="229" spans="3:79" x14ac:dyDescent="0.35">
      <c r="C229" s="115"/>
      <c r="D229" s="115"/>
      <c r="E229" s="115"/>
      <c r="F229" s="115"/>
      <c r="AT229" s="116"/>
      <c r="AU229" s="116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</row>
    <row r="230" spans="3:79" x14ac:dyDescent="0.35">
      <c r="C230" s="115"/>
      <c r="D230" s="115"/>
      <c r="E230" s="115"/>
      <c r="F230" s="115"/>
      <c r="AT230" s="116"/>
      <c r="AU230" s="116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</row>
    <row r="231" spans="3:79" x14ac:dyDescent="0.35">
      <c r="C231" s="115"/>
      <c r="D231" s="115"/>
      <c r="E231" s="115"/>
      <c r="F231" s="115"/>
      <c r="AT231" s="116"/>
      <c r="AU231" s="116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</row>
    <row r="232" spans="3:79" x14ac:dyDescent="0.35">
      <c r="C232" s="115"/>
      <c r="D232" s="115"/>
      <c r="E232" s="115"/>
      <c r="F232" s="115"/>
      <c r="AT232" s="116"/>
      <c r="AU232" s="116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</row>
    <row r="233" spans="3:79" x14ac:dyDescent="0.35">
      <c r="C233" s="115"/>
      <c r="D233" s="115"/>
      <c r="E233" s="115"/>
      <c r="F233" s="115"/>
      <c r="AT233" s="116"/>
      <c r="AU233" s="116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</row>
    <row r="234" spans="3:79" x14ac:dyDescent="0.35">
      <c r="C234" s="115"/>
      <c r="D234" s="115"/>
      <c r="E234" s="115"/>
      <c r="F234" s="115"/>
      <c r="AT234" s="116"/>
      <c r="AU234" s="116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</row>
    <row r="235" spans="3:79" x14ac:dyDescent="0.35">
      <c r="C235" s="115"/>
      <c r="D235" s="115"/>
      <c r="E235" s="115"/>
      <c r="F235" s="115"/>
      <c r="AT235" s="116"/>
      <c r="AU235" s="116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</row>
    <row r="236" spans="3:79" x14ac:dyDescent="0.35">
      <c r="C236" s="115"/>
      <c r="D236" s="115"/>
      <c r="E236" s="115"/>
      <c r="F236" s="115"/>
      <c r="AT236" s="116"/>
      <c r="AU236" s="116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</row>
    <row r="237" spans="3:79" x14ac:dyDescent="0.35">
      <c r="C237" s="115"/>
      <c r="D237" s="115"/>
      <c r="E237" s="115"/>
      <c r="F237" s="115"/>
      <c r="AT237" s="116"/>
      <c r="AU237" s="116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</row>
    <row r="238" spans="3:79" x14ac:dyDescent="0.35">
      <c r="C238" s="115"/>
      <c r="D238" s="115"/>
      <c r="E238" s="115"/>
      <c r="F238" s="115"/>
      <c r="AT238" s="116"/>
      <c r="AU238" s="116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</row>
    <row r="239" spans="3:79" x14ac:dyDescent="0.35">
      <c r="C239" s="115"/>
      <c r="D239" s="115"/>
      <c r="E239" s="115"/>
      <c r="F239" s="115"/>
      <c r="AT239" s="116"/>
      <c r="AU239" s="116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</row>
    <row r="240" spans="3:79" x14ac:dyDescent="0.35">
      <c r="C240" s="115"/>
      <c r="D240" s="115"/>
      <c r="E240" s="115"/>
      <c r="F240" s="115"/>
      <c r="AT240" s="116"/>
      <c r="AU240" s="116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</row>
    <row r="241" spans="3:79" x14ac:dyDescent="0.35">
      <c r="C241" s="115"/>
      <c r="D241" s="115"/>
      <c r="E241" s="115"/>
      <c r="F241" s="115"/>
      <c r="AT241" s="116"/>
      <c r="AU241" s="116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</row>
    <row r="242" spans="3:79" x14ac:dyDescent="0.35">
      <c r="C242" s="115"/>
      <c r="D242" s="115"/>
      <c r="E242" s="115"/>
      <c r="F242" s="115"/>
      <c r="AT242" s="116"/>
      <c r="AU242" s="116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</row>
    <row r="243" spans="3:79" x14ac:dyDescent="0.35">
      <c r="C243" s="115"/>
      <c r="D243" s="115"/>
      <c r="E243" s="115"/>
      <c r="F243" s="115"/>
      <c r="AT243" s="116"/>
      <c r="AU243" s="116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</row>
    <row r="244" spans="3:79" x14ac:dyDescent="0.35">
      <c r="C244" s="115"/>
      <c r="D244" s="115"/>
      <c r="E244" s="115"/>
      <c r="F244" s="115"/>
      <c r="AT244" s="116"/>
      <c r="AU244" s="116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</row>
    <row r="245" spans="3:79" x14ac:dyDescent="0.35">
      <c r="C245" s="115"/>
      <c r="D245" s="115"/>
      <c r="E245" s="115"/>
      <c r="F245" s="115"/>
      <c r="AT245" s="116"/>
      <c r="AU245" s="116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</row>
    <row r="246" spans="3:79" x14ac:dyDescent="0.35">
      <c r="C246" s="115"/>
      <c r="D246" s="115"/>
      <c r="E246" s="115"/>
      <c r="F246" s="115"/>
      <c r="AT246" s="116"/>
      <c r="AU246" s="116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</row>
    <row r="247" spans="3:79" x14ac:dyDescent="0.35">
      <c r="C247" s="115"/>
      <c r="D247" s="115"/>
      <c r="E247" s="115"/>
      <c r="F247" s="115"/>
      <c r="AT247" s="116"/>
      <c r="AU247" s="116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</row>
    <row r="248" spans="3:79" x14ac:dyDescent="0.35">
      <c r="C248" s="115"/>
      <c r="D248" s="115"/>
      <c r="E248" s="115"/>
      <c r="F248" s="115"/>
      <c r="AT248" s="116"/>
      <c r="AU248" s="116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</row>
    <row r="249" spans="3:79" x14ac:dyDescent="0.35">
      <c r="C249" s="115"/>
      <c r="D249" s="115"/>
      <c r="E249" s="115"/>
      <c r="F249" s="115"/>
      <c r="AT249" s="116"/>
      <c r="AU249" s="116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</row>
    <row r="250" spans="3:79" x14ac:dyDescent="0.35">
      <c r="C250" s="115"/>
      <c r="D250" s="115"/>
      <c r="E250" s="115"/>
      <c r="F250" s="115"/>
      <c r="AT250" s="116"/>
      <c r="AU250" s="116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</row>
    <row r="251" spans="3:79" x14ac:dyDescent="0.35">
      <c r="C251" s="115"/>
      <c r="D251" s="115"/>
      <c r="E251" s="115"/>
      <c r="F251" s="115"/>
      <c r="AT251" s="116"/>
      <c r="AU251" s="116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</row>
    <row r="252" spans="3:79" x14ac:dyDescent="0.35">
      <c r="C252" s="115"/>
      <c r="D252" s="115"/>
      <c r="E252" s="115"/>
      <c r="F252" s="115"/>
      <c r="AT252" s="116"/>
      <c r="AU252" s="116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</row>
    <row r="253" spans="3:79" x14ac:dyDescent="0.35">
      <c r="C253" s="115"/>
      <c r="D253" s="115"/>
      <c r="E253" s="115"/>
      <c r="F253" s="115"/>
      <c r="AT253" s="116"/>
      <c r="AU253" s="116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</row>
    <row r="254" spans="3:79" x14ac:dyDescent="0.35">
      <c r="C254" s="115"/>
      <c r="D254" s="115"/>
      <c r="E254" s="115"/>
      <c r="F254" s="115"/>
      <c r="AT254" s="116"/>
      <c r="AU254" s="116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</row>
    <row r="255" spans="3:79" x14ac:dyDescent="0.35">
      <c r="C255" s="115"/>
      <c r="D255" s="115"/>
      <c r="E255" s="115"/>
      <c r="F255" s="115"/>
      <c r="AT255" s="116"/>
      <c r="AU255" s="116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</row>
    <row r="256" spans="3:79" x14ac:dyDescent="0.35">
      <c r="C256" s="115"/>
      <c r="D256" s="115"/>
      <c r="E256" s="115"/>
      <c r="F256" s="115"/>
      <c r="AT256" s="116"/>
      <c r="AU256" s="116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</row>
    <row r="257" spans="3:79" x14ac:dyDescent="0.35">
      <c r="C257" s="115"/>
      <c r="D257" s="115"/>
      <c r="E257" s="115"/>
      <c r="F257" s="115"/>
      <c r="AT257" s="116"/>
      <c r="AU257" s="116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</row>
    <row r="258" spans="3:79" x14ac:dyDescent="0.35">
      <c r="C258" s="115"/>
      <c r="D258" s="115"/>
      <c r="E258" s="115"/>
      <c r="F258" s="115"/>
      <c r="AT258" s="116"/>
      <c r="AU258" s="116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</row>
    <row r="259" spans="3:79" x14ac:dyDescent="0.35">
      <c r="C259" s="115"/>
      <c r="D259" s="115"/>
      <c r="E259" s="115"/>
      <c r="F259" s="115"/>
      <c r="AT259" s="116"/>
      <c r="AU259" s="116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</row>
    <row r="260" spans="3:79" x14ac:dyDescent="0.35">
      <c r="C260" s="115"/>
      <c r="D260" s="115"/>
      <c r="E260" s="115"/>
      <c r="F260" s="115"/>
      <c r="AT260" s="116"/>
      <c r="AU260" s="116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</row>
    <row r="261" spans="3:79" x14ac:dyDescent="0.35">
      <c r="C261" s="115"/>
      <c r="D261" s="115"/>
      <c r="E261" s="115"/>
      <c r="F261" s="115"/>
      <c r="AT261" s="116"/>
      <c r="AU261" s="116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</row>
    <row r="262" spans="3:79" x14ac:dyDescent="0.35">
      <c r="C262" s="115"/>
      <c r="D262" s="115"/>
      <c r="E262" s="115"/>
      <c r="F262" s="115"/>
      <c r="AT262" s="116"/>
      <c r="AU262" s="116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</row>
    <row r="263" spans="3:79" x14ac:dyDescent="0.35">
      <c r="C263" s="115"/>
      <c r="D263" s="115"/>
      <c r="E263" s="115"/>
      <c r="F263" s="115"/>
      <c r="AT263" s="116"/>
      <c r="AU263" s="116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</row>
    <row r="264" spans="3:79" x14ac:dyDescent="0.35">
      <c r="C264" s="115"/>
      <c r="D264" s="115"/>
      <c r="E264" s="115"/>
      <c r="F264" s="115"/>
      <c r="AT264" s="116"/>
      <c r="AU264" s="116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</row>
    <row r="265" spans="3:79" x14ac:dyDescent="0.35">
      <c r="C265" s="115"/>
      <c r="D265" s="115"/>
      <c r="E265" s="115"/>
      <c r="F265" s="115"/>
      <c r="AT265" s="116"/>
      <c r="AU265" s="116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</row>
    <row r="266" spans="3:79" x14ac:dyDescent="0.35">
      <c r="C266" s="115"/>
      <c r="D266" s="115"/>
      <c r="E266" s="115"/>
      <c r="F266" s="115"/>
      <c r="AT266" s="116"/>
      <c r="AU266" s="116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</row>
    <row r="267" spans="3:79" x14ac:dyDescent="0.35">
      <c r="C267" s="115"/>
      <c r="D267" s="115"/>
      <c r="E267" s="115"/>
      <c r="F267" s="115"/>
      <c r="AT267" s="116"/>
      <c r="AU267" s="116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</row>
  </sheetData>
  <autoFilter ref="A4:CA4" xr:uid="{E631FE38-D01D-4E5E-83C1-9DC3F190C93F}">
    <sortState xmlns:xlrd2="http://schemas.microsoft.com/office/spreadsheetml/2017/richdata2" ref="A5:CA80">
      <sortCondition ref="H4"/>
    </sortState>
  </autoFilter>
  <conditionalFormatting sqref="A5:CA80">
    <cfRule type="expression" dxfId="1" priority="1">
      <formula>$C5="Excluded"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048F-B39D-4A02-947E-29B4963D81D3}">
  <sheetPr codeName="Sheet3">
    <tabColor theme="7"/>
  </sheetPr>
  <dimension ref="A1:A63"/>
  <sheetViews>
    <sheetView workbookViewId="0"/>
  </sheetViews>
  <sheetFormatPr defaultColWidth="9" defaultRowHeight="13.5" x14ac:dyDescent="0.35"/>
  <cols>
    <col min="1" max="1" width="31.08203125" style="15" bestFit="1" customWidth="1"/>
    <col min="2" max="16384" width="9" style="15"/>
  </cols>
  <sheetData>
    <row r="1" spans="1:1" ht="14.5" x14ac:dyDescent="0.35">
      <c r="A1" s="139" t="s">
        <v>399</v>
      </c>
    </row>
    <row r="2" spans="1:1" x14ac:dyDescent="0.35">
      <c r="A2" s="36"/>
    </row>
    <row r="3" spans="1:1" x14ac:dyDescent="0.35">
      <c r="A3" s="36"/>
    </row>
    <row r="4" spans="1:1" x14ac:dyDescent="0.35">
      <c r="A4" s="36"/>
    </row>
    <row r="5" spans="1:1" x14ac:dyDescent="0.35">
      <c r="A5" s="36"/>
    </row>
    <row r="7" spans="1:1" x14ac:dyDescent="0.35">
      <c r="A7" s="34"/>
    </row>
    <row r="8" spans="1:1" x14ac:dyDescent="0.35">
      <c r="A8" s="36"/>
    </row>
    <row r="9" spans="1:1" x14ac:dyDescent="0.35">
      <c r="A9" s="36"/>
    </row>
    <row r="10" spans="1:1" x14ac:dyDescent="0.35">
      <c r="A10" s="36"/>
    </row>
    <row r="11" spans="1:1" x14ac:dyDescent="0.35">
      <c r="A11" s="34"/>
    </row>
    <row r="12" spans="1:1" x14ac:dyDescent="0.35">
      <c r="A12" s="36"/>
    </row>
    <row r="13" spans="1:1" x14ac:dyDescent="0.35">
      <c r="A13" s="36"/>
    </row>
    <row r="32" spans="1:1" ht="14.5" x14ac:dyDescent="0.35">
      <c r="A32" s="139" t="s">
        <v>400</v>
      </c>
    </row>
    <row r="63" spans="1:1" ht="14.5" x14ac:dyDescent="0.35">
      <c r="A63" s="139" t="s">
        <v>401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AD33-3773-4954-8EED-6BB9762E2B99}">
  <sheetPr>
    <tabColor theme="7" tint="0.59999389629810485"/>
  </sheetPr>
  <dimension ref="A1:J5"/>
  <sheetViews>
    <sheetView zoomScaleNormal="100" workbookViewId="0">
      <selection activeCell="A6" sqref="A6"/>
    </sheetView>
  </sheetViews>
  <sheetFormatPr defaultColWidth="9" defaultRowHeight="12" x14ac:dyDescent="0.3"/>
  <cols>
    <col min="1" max="1" width="13.08203125" style="137" bestFit="1" customWidth="1"/>
    <col min="2" max="2" width="11.08203125" style="137" bestFit="1" customWidth="1"/>
    <col min="3" max="3" width="15.58203125" style="137" bestFit="1" customWidth="1"/>
    <col min="4" max="5" width="13.25" style="137" bestFit="1" customWidth="1"/>
    <col min="6" max="6" width="11.58203125" style="137" bestFit="1" customWidth="1"/>
    <col min="7" max="7" width="11.58203125" style="137" customWidth="1"/>
    <col min="8" max="8" width="11.58203125" style="137" bestFit="1" customWidth="1"/>
    <col min="9" max="9" width="13.33203125" style="137" bestFit="1" customWidth="1"/>
    <col min="10" max="16384" width="9" style="137"/>
  </cols>
  <sheetData>
    <row r="1" spans="1:10" x14ac:dyDescent="0.3">
      <c r="A1" s="134" t="s">
        <v>402</v>
      </c>
      <c r="B1" s="134" t="s">
        <v>403</v>
      </c>
      <c r="C1" s="135" t="s">
        <v>174</v>
      </c>
      <c r="D1" s="134" t="s">
        <v>404</v>
      </c>
      <c r="E1" s="134" t="s">
        <v>405</v>
      </c>
      <c r="F1" s="136" t="s">
        <v>177</v>
      </c>
      <c r="G1" s="136" t="s">
        <v>346</v>
      </c>
      <c r="H1" s="135" t="s">
        <v>406</v>
      </c>
      <c r="I1" s="135" t="s">
        <v>407</v>
      </c>
      <c r="J1" s="135" t="s">
        <v>408</v>
      </c>
    </row>
    <row r="2" spans="1:10" x14ac:dyDescent="0.3">
      <c r="A2" s="137">
        <f>'2. Schools'!A5</f>
        <v>8073394</v>
      </c>
      <c r="B2" s="137" t="str">
        <f>'2. Schools'!B5</f>
        <v>South Bank Community Primary School</v>
      </c>
      <c r="C2" s="137" t="str">
        <f>'2. Schools'!J5</f>
        <v>State-funded primary</v>
      </c>
      <c r="D2" s="137" t="e" cm="1">
        <f t="array" ref="D2">_xlfn.IFS(C2=#REF!,"Nursery",C2=#REF!,"Primary",C2=#REF!,"Secondary",C2=#REF!,"Other",C2=#REF!,"Other",C2=#REF!,"Other",C2=#REF!,"Other")</f>
        <v>#REF!</v>
      </c>
      <c r="E2" s="137" t="str">
        <f>'2. Schools'!P5</f>
        <v>Redcar and Cleveland</v>
      </c>
      <c r="F2" s="137" t="str">
        <f>'2. Schools'!O5</f>
        <v>TS 6 6SY</v>
      </c>
      <c r="G2" s="137" t="str">
        <f>IF('2. Schools'!C5="Excluded","Excluded","Included")</f>
        <v>Included</v>
      </c>
      <c r="H2" s="137" t="str">
        <f>IF(G2="Included",'2. Schools'!G5,"Excluded")</f>
        <v>108</v>
      </c>
      <c r="I2" s="137">
        <f>IF(G2="Included",'2. Schools'!H5,"Excluded")</f>
        <v>1</v>
      </c>
      <c r="J2" s="137" t="str">
        <f>IF(I2&lt;=100,"Y","N")</f>
        <v>Y</v>
      </c>
    </row>
    <row r="4" spans="1:10" x14ac:dyDescent="0.3">
      <c r="A4" s="133" t="str">
        <f>CONCATENATE("Copy formulas in row 2 down to include all schools in target area (i.e. ",COUNTA('2. Schools'!A:A)-COUNTIF('2. Schools'!A:A,'2. Schools'!#REF!)-4," rows)")</f>
        <v>Copy formulas in row 2 down to include all schools in target area (i.e. 75 rows)</v>
      </c>
    </row>
    <row r="5" spans="1:10" x14ac:dyDescent="0.3">
      <c r="A5" s="133" t="s">
        <v>409</v>
      </c>
    </row>
  </sheetData>
  <autoFilter ref="A1:J1" xr:uid="{C7ADEFB7-6856-40B6-91BB-921DE238CA9E}"/>
  <conditionalFormatting sqref="H1:J1 G2:J1048576">
    <cfRule type="containsText" dxfId="0" priority="1" operator="containsText" text="Excluded">
      <formula>NOT(ISERROR(SEARCH("Excluded",G1)))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91939a-e0c4-4a92-a2b4-11595442bae2">
      <Terms xmlns="http://schemas.microsoft.com/office/infopath/2007/PartnerControls"/>
    </lcf76f155ced4ddcb4097134ff3c332f>
    <TaxCatchAll xmlns="7f796f90-8456-46f7-93be-f9597a47922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16E074414E994589950CC61AABFFF5" ma:contentTypeVersion="18" ma:contentTypeDescription="Create a new document." ma:contentTypeScope="" ma:versionID="bd3f53ac8847b016965945d75ba28dbc">
  <xsd:schema xmlns:xsd="http://www.w3.org/2001/XMLSchema" xmlns:xs="http://www.w3.org/2001/XMLSchema" xmlns:p="http://schemas.microsoft.com/office/2006/metadata/properties" xmlns:ns2="7f796f90-8456-46f7-93be-f9597a47922b" xmlns:ns3="4c91939a-e0c4-4a92-a2b4-11595442bae2" targetNamespace="http://schemas.microsoft.com/office/2006/metadata/properties" ma:root="true" ma:fieldsID="3998ecbdb85f24e2e70827031df721c4" ns2:_="" ns3:_="">
    <xsd:import namespace="7f796f90-8456-46f7-93be-f9597a47922b"/>
    <xsd:import namespace="4c91939a-e0c4-4a92-a2b4-11595442bae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96f90-8456-46f7-93be-f9597a47922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5aa5553-05cd-495f-a8cd-c90720b9ab52}" ma:internalName="TaxCatchAll" ma:showField="CatchAllData" ma:web="7f796f90-8456-46f7-93be-f9597a4792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1939a-e0c4-4a92-a2b4-11595442ba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2615db-15a1-41f7-8c37-85d64f6de7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CDE66D-07BE-487C-A9C6-2F36DDFC25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960E52-3C30-4CCA-B834-01FE6085B526}">
  <ds:schemaRefs>
    <ds:schemaRef ds:uri="http://schemas.microsoft.com/office/2006/metadata/properties"/>
    <ds:schemaRef ds:uri="http://schemas.microsoft.com/office/infopath/2007/PartnerControls"/>
    <ds:schemaRef ds:uri="4c91939a-e0c4-4a92-a2b4-11595442bae2"/>
    <ds:schemaRef ds:uri="7f796f90-8456-46f7-93be-f9597a47922b"/>
  </ds:schemaRefs>
</ds:datastoreItem>
</file>

<file path=customXml/itemProps3.xml><?xml version="1.0" encoding="utf-8"?>
<ds:datastoreItem xmlns:ds="http://schemas.openxmlformats.org/officeDocument/2006/customXml" ds:itemID="{3469B53A-CCAB-42B6-A866-13B4B34CAD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96f90-8456-46f7-93be-f9597a47922b"/>
    <ds:schemaRef ds:uri="4c91939a-e0c4-4a92-a2b4-11595442ba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Summary</vt:lpstr>
      <vt:lpstr>2. Schools</vt:lpstr>
      <vt:lpstr>3. Maps</vt:lpstr>
      <vt:lpstr>Schools Mapping_Top 100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Cowley</dc:creator>
  <cp:keywords/>
  <dc:description/>
  <cp:lastModifiedBy>Megan Tripp</cp:lastModifiedBy>
  <cp:revision/>
  <dcterms:created xsi:type="dcterms:W3CDTF">2018-08-15T16:08:57Z</dcterms:created>
  <dcterms:modified xsi:type="dcterms:W3CDTF">2025-09-01T15:53:18Z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0x0101007616E074414E994589950CC61AABFFF5</vt:lpwstr>
  </property>
</Properties>
</file>